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vi-my.sharepoint.com/personal/n_kitayama_fukuvi_co_jp/Documents/★容量空ける用★/HP/こどもみらい住宅支援事業/"/>
    </mc:Choice>
  </mc:AlternateContent>
  <xr:revisionPtr revIDLastSave="0" documentId="8_{CD93BC0E-0BBD-4E9C-BF80-DA57670372DC}" xr6:coauthVersionLast="47" xr6:coauthVersionMax="47" xr10:uidLastSave="{00000000-0000-0000-0000-000000000000}"/>
  <bookViews>
    <workbookView xWindow="-110" yWindow="-110" windowWidth="19420" windowHeight="11620" xr2:uid="{23F431EF-D56C-4E07-97E4-DDFA91265912}"/>
  </bookViews>
  <sheets>
    <sheet name="ﾌｸﾌｫｰﾑEco_必要枚数早見表" sheetId="1" r:id="rId1"/>
  </sheets>
  <externalReferences>
    <externalReference r:id="rId2"/>
  </externalReferences>
  <definedNames>
    <definedName name="_xlnm.Print_Titles" localSheetId="0">ﾌｸﾌｫｰﾑEco_必要枚数早見表!$1:$1</definedName>
    <definedName name="製品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6" i="1" l="1"/>
  <c r="W36" i="1" s="1"/>
  <c r="T36" i="1"/>
  <c r="U36" i="1" s="1"/>
  <c r="R36" i="1"/>
  <c r="S36" i="1" s="1"/>
  <c r="P36" i="1"/>
  <c r="Q36" i="1" s="1"/>
  <c r="N36" i="1"/>
  <c r="O36" i="1" s="1"/>
  <c r="L36" i="1"/>
  <c r="M36" i="1" s="1"/>
  <c r="J36" i="1"/>
  <c r="K36" i="1" s="1"/>
  <c r="H36" i="1"/>
  <c r="I36" i="1" s="1"/>
  <c r="V35" i="1"/>
  <c r="W35" i="1" s="1"/>
  <c r="T35" i="1"/>
  <c r="U35" i="1" s="1"/>
  <c r="R35" i="1"/>
  <c r="S35" i="1" s="1"/>
  <c r="P35" i="1"/>
  <c r="Q35" i="1" s="1"/>
  <c r="N35" i="1"/>
  <c r="O35" i="1" s="1"/>
  <c r="L35" i="1"/>
  <c r="M35" i="1" s="1"/>
  <c r="J35" i="1"/>
  <c r="K35" i="1" s="1"/>
  <c r="H35" i="1"/>
  <c r="I35" i="1" s="1"/>
  <c r="V34" i="1"/>
  <c r="W34" i="1" s="1"/>
  <c r="T34" i="1"/>
  <c r="U34" i="1" s="1"/>
  <c r="R34" i="1"/>
  <c r="S34" i="1" s="1"/>
  <c r="P34" i="1"/>
  <c r="Q34" i="1" s="1"/>
  <c r="N34" i="1"/>
  <c r="O34" i="1" s="1"/>
  <c r="L34" i="1"/>
  <c r="M34" i="1" s="1"/>
  <c r="J34" i="1"/>
  <c r="K34" i="1" s="1"/>
  <c r="H34" i="1"/>
  <c r="I34" i="1" s="1"/>
  <c r="V33" i="1"/>
  <c r="W33" i="1" s="1"/>
  <c r="T33" i="1"/>
  <c r="U33" i="1" s="1"/>
  <c r="R33" i="1"/>
  <c r="S33" i="1" s="1"/>
  <c r="P33" i="1"/>
  <c r="Q33" i="1" s="1"/>
  <c r="N33" i="1"/>
  <c r="O33" i="1" s="1"/>
  <c r="L33" i="1"/>
  <c r="M33" i="1" s="1"/>
  <c r="J33" i="1"/>
  <c r="K33" i="1" s="1"/>
  <c r="H33" i="1"/>
  <c r="I33" i="1" s="1"/>
  <c r="V32" i="1"/>
  <c r="W32" i="1" s="1"/>
  <c r="T32" i="1"/>
  <c r="U32" i="1" s="1"/>
  <c r="R32" i="1"/>
  <c r="S32" i="1" s="1"/>
  <c r="P32" i="1"/>
  <c r="Q32" i="1" s="1"/>
  <c r="N32" i="1"/>
  <c r="O32" i="1" s="1"/>
  <c r="L32" i="1"/>
  <c r="M32" i="1" s="1"/>
  <c r="J32" i="1"/>
  <c r="K32" i="1" s="1"/>
  <c r="H32" i="1"/>
  <c r="I32" i="1" s="1"/>
  <c r="V31" i="1"/>
  <c r="W31" i="1" s="1"/>
  <c r="T31" i="1"/>
  <c r="U31" i="1" s="1"/>
  <c r="R31" i="1"/>
  <c r="S31" i="1" s="1"/>
  <c r="P31" i="1"/>
  <c r="Q31" i="1" s="1"/>
  <c r="N31" i="1"/>
  <c r="O31" i="1" s="1"/>
  <c r="L31" i="1"/>
  <c r="M31" i="1" s="1"/>
  <c r="J31" i="1"/>
  <c r="K31" i="1" s="1"/>
  <c r="H31" i="1"/>
  <c r="I31" i="1" s="1"/>
  <c r="V30" i="1"/>
  <c r="W30" i="1" s="1"/>
  <c r="T30" i="1"/>
  <c r="U30" i="1" s="1"/>
  <c r="R30" i="1"/>
  <c r="S30" i="1" s="1"/>
  <c r="P30" i="1"/>
  <c r="Q30" i="1" s="1"/>
  <c r="N30" i="1"/>
  <c r="O30" i="1" s="1"/>
  <c r="L30" i="1"/>
  <c r="M30" i="1" s="1"/>
  <c r="J30" i="1"/>
  <c r="K30" i="1" s="1"/>
  <c r="H30" i="1"/>
  <c r="I30" i="1" s="1"/>
  <c r="V27" i="1"/>
  <c r="W27" i="1" s="1"/>
  <c r="T27" i="1"/>
  <c r="U27" i="1" s="1"/>
  <c r="R27" i="1"/>
  <c r="S27" i="1" s="1"/>
  <c r="P27" i="1"/>
  <c r="Q27" i="1" s="1"/>
  <c r="N27" i="1"/>
  <c r="O27" i="1" s="1"/>
  <c r="L27" i="1"/>
  <c r="M27" i="1" s="1"/>
  <c r="J27" i="1"/>
  <c r="K27" i="1" s="1"/>
  <c r="H27" i="1"/>
  <c r="I27" i="1" s="1"/>
  <c r="V26" i="1"/>
  <c r="W26" i="1" s="1"/>
  <c r="T26" i="1"/>
  <c r="U26" i="1" s="1"/>
  <c r="R26" i="1"/>
  <c r="S26" i="1" s="1"/>
  <c r="P26" i="1"/>
  <c r="Q26" i="1" s="1"/>
  <c r="N26" i="1"/>
  <c r="O26" i="1" s="1"/>
  <c r="L26" i="1"/>
  <c r="M26" i="1" s="1"/>
  <c r="J26" i="1"/>
  <c r="K26" i="1" s="1"/>
  <c r="H26" i="1"/>
  <c r="I26" i="1" s="1"/>
  <c r="V18" i="1"/>
  <c r="W18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E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V16" i="1"/>
  <c r="W16" i="1" s="1"/>
  <c r="T16" i="1"/>
  <c r="U16" i="1" s="1"/>
  <c r="R16" i="1"/>
  <c r="S16" i="1" s="1"/>
  <c r="P16" i="1"/>
  <c r="Q16" i="1" s="1"/>
  <c r="N16" i="1"/>
  <c r="O16" i="1" s="1"/>
  <c r="L16" i="1"/>
  <c r="M16" i="1" s="1"/>
  <c r="J16" i="1"/>
  <c r="K16" i="1" s="1"/>
  <c r="H16" i="1"/>
  <c r="I16" i="1" s="1"/>
  <c r="E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E15" i="1"/>
  <c r="V14" i="1"/>
  <c r="W14" i="1" s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H14" i="1"/>
  <c r="I14" i="1" s="1"/>
  <c r="V13" i="1"/>
  <c r="W13" i="1" s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H13" i="1"/>
  <c r="I13" i="1" s="1"/>
  <c r="V12" i="1"/>
  <c r="W12" i="1" s="1"/>
  <c r="T12" i="1"/>
  <c r="U12" i="1" s="1"/>
  <c r="R12" i="1"/>
  <c r="S12" i="1" s="1"/>
  <c r="P12" i="1"/>
  <c r="Q12" i="1" s="1"/>
  <c r="N12" i="1"/>
  <c r="O12" i="1" s="1"/>
  <c r="L12" i="1"/>
  <c r="M12" i="1" s="1"/>
  <c r="J12" i="1"/>
  <c r="K12" i="1" s="1"/>
  <c r="H12" i="1"/>
  <c r="I12" i="1" s="1"/>
  <c r="E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E11" i="1"/>
  <c r="V10" i="1"/>
  <c r="W10" i="1" s="1"/>
  <c r="T10" i="1"/>
  <c r="U10" i="1" s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E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E9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V7" i="1"/>
  <c r="W7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E7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y-kitagawa</author>
  </authors>
  <commentList>
    <comment ref="I5" authorId="0" shapeId="0" xr:uid="{4E8550D6-643D-4C85-BB3D-C4C18DE23121}">
      <text>
        <r>
          <rPr>
            <b/>
            <sz val="9"/>
            <color indexed="81"/>
            <rFont val="MS P ゴシック"/>
            <family val="3"/>
            <charset val="128"/>
          </rPr>
          <t>フクフォームＮ：メーターモジュール
の場合は㎡数を記載</t>
        </r>
      </text>
    </comment>
  </commentList>
</comments>
</file>

<file path=xl/sharedStrings.xml><?xml version="1.0" encoding="utf-8"?>
<sst xmlns="http://schemas.openxmlformats.org/spreadsheetml/2006/main" count="250" uniqueCount="82">
  <si>
    <t>フクフォームＥｃｏ　部位別最低必要枚数</t>
    <rPh sb="10" eb="12">
      <t>ブイ</t>
    </rPh>
    <rPh sb="12" eb="13">
      <t>ベツ</t>
    </rPh>
    <rPh sb="13" eb="15">
      <t>サイテイ</t>
    </rPh>
    <rPh sb="15" eb="17">
      <t>ヒツヨウ</t>
    </rPh>
    <rPh sb="17" eb="19">
      <t>マイスウ</t>
    </rPh>
    <phoneticPr fontId="3"/>
  </si>
  <si>
    <t>■床断熱</t>
    <rPh sb="1" eb="2">
      <t>ユカ</t>
    </rPh>
    <rPh sb="2" eb="4">
      <t>ダンネツ</t>
    </rPh>
    <phoneticPr fontId="3"/>
  </si>
  <si>
    <t>制度型番</t>
    <rPh sb="0" eb="2">
      <t>セイド</t>
    </rPh>
    <rPh sb="2" eb="4">
      <t>カタバン</t>
    </rPh>
    <phoneticPr fontId="3"/>
  </si>
  <si>
    <t>品名</t>
    <rPh sb="0" eb="2">
      <t>ヒンメイ</t>
    </rPh>
    <phoneticPr fontId="3"/>
  </si>
  <si>
    <t>枚/坪
（※メーターモジュールは枚/㎡）</t>
    <rPh sb="0" eb="1">
      <t>マイ</t>
    </rPh>
    <rPh sb="2" eb="3">
      <t>ツボ</t>
    </rPh>
    <rPh sb="16" eb="17">
      <t>マイ</t>
    </rPh>
    <phoneticPr fontId="3"/>
  </si>
  <si>
    <t>体積/枚
（㎥）</t>
    <rPh sb="0" eb="2">
      <t>タイセキ</t>
    </rPh>
    <rPh sb="3" eb="4">
      <t>マイ</t>
    </rPh>
    <phoneticPr fontId="3"/>
  </si>
  <si>
    <t>戸建住宅</t>
    <rPh sb="0" eb="2">
      <t>コダテ</t>
    </rPh>
    <rPh sb="2" eb="4">
      <t>ジュウタク</t>
    </rPh>
    <phoneticPr fontId="3"/>
  </si>
  <si>
    <t>戸建住宅
基礎断熱の場合</t>
    <rPh sb="0" eb="2">
      <t>コダテ</t>
    </rPh>
    <rPh sb="2" eb="4">
      <t>ジュウタク</t>
    </rPh>
    <rPh sb="5" eb="7">
      <t>キソ</t>
    </rPh>
    <rPh sb="7" eb="9">
      <t>ダンネツ</t>
    </rPh>
    <rPh sb="10" eb="12">
      <t>バアイ</t>
    </rPh>
    <phoneticPr fontId="3"/>
  </si>
  <si>
    <t>戸建住宅　部分断熱</t>
    <rPh sb="0" eb="2">
      <t>コダテ</t>
    </rPh>
    <rPh sb="2" eb="4">
      <t>ジュウタク</t>
    </rPh>
    <rPh sb="5" eb="7">
      <t>ブブン</t>
    </rPh>
    <rPh sb="7" eb="9">
      <t>ダンネツ</t>
    </rPh>
    <phoneticPr fontId="3"/>
  </si>
  <si>
    <t>戸建住宅　部分断熱
基礎断熱の場合</t>
    <rPh sb="0" eb="2">
      <t>コダテ</t>
    </rPh>
    <rPh sb="2" eb="4">
      <t>ジュウタク</t>
    </rPh>
    <rPh sb="5" eb="7">
      <t>ブブン</t>
    </rPh>
    <rPh sb="7" eb="9">
      <t>ダンネツ</t>
    </rPh>
    <rPh sb="10" eb="12">
      <t>キソ</t>
    </rPh>
    <rPh sb="12" eb="14">
      <t>ダンネツ</t>
    </rPh>
    <rPh sb="15" eb="17">
      <t>バアイ</t>
    </rPh>
    <phoneticPr fontId="3"/>
  </si>
  <si>
    <t>共同住宅</t>
    <rPh sb="0" eb="2">
      <t>キョウドウ</t>
    </rPh>
    <rPh sb="2" eb="4">
      <t>ジュウタク</t>
    </rPh>
    <phoneticPr fontId="3"/>
  </si>
  <si>
    <t>共同住宅
基礎断熱の場合</t>
    <rPh sb="0" eb="2">
      <t>キョウドウ</t>
    </rPh>
    <rPh sb="2" eb="4">
      <t>ジュウタク</t>
    </rPh>
    <rPh sb="5" eb="7">
      <t>キソ</t>
    </rPh>
    <rPh sb="7" eb="9">
      <t>ダンネツ</t>
    </rPh>
    <rPh sb="10" eb="12">
      <t>バアイ</t>
    </rPh>
    <phoneticPr fontId="3"/>
  </si>
  <si>
    <t>共同住宅　部分断熱</t>
    <rPh sb="0" eb="2">
      <t>キョウドウ</t>
    </rPh>
    <rPh sb="2" eb="4">
      <t>ジュウタク</t>
    </rPh>
    <rPh sb="5" eb="7">
      <t>ブブン</t>
    </rPh>
    <rPh sb="7" eb="9">
      <t>ダンネツ</t>
    </rPh>
    <phoneticPr fontId="3"/>
  </si>
  <si>
    <t>共同住宅　部分断熱
基礎断熱の場合</t>
    <rPh sb="0" eb="2">
      <t>キョウドウ</t>
    </rPh>
    <rPh sb="2" eb="4">
      <t>ジュウタク</t>
    </rPh>
    <rPh sb="5" eb="7">
      <t>ブブン</t>
    </rPh>
    <rPh sb="7" eb="9">
      <t>ダンネツ</t>
    </rPh>
    <rPh sb="10" eb="12">
      <t>キソ</t>
    </rPh>
    <rPh sb="12" eb="14">
      <t>ダンネツ</t>
    </rPh>
    <rPh sb="15" eb="17">
      <t>バアイ</t>
    </rPh>
    <phoneticPr fontId="3"/>
  </si>
  <si>
    <t>㎥</t>
    <phoneticPr fontId="3"/>
  </si>
  <si>
    <t>1ケ当たりの
重量（ｇ）</t>
    <rPh sb="2" eb="3">
      <t>ア</t>
    </rPh>
    <rPh sb="7" eb="9">
      <t>ジュウリョウ</t>
    </rPh>
    <phoneticPr fontId="3"/>
  </si>
  <si>
    <t>重量
（g/坪）
（※メーターモジュールはg/㎡）</t>
    <rPh sb="0" eb="2">
      <t>ジュウリョウ</t>
    </rPh>
    <rPh sb="6" eb="7">
      <t>ツボ</t>
    </rPh>
    <phoneticPr fontId="3"/>
  </si>
  <si>
    <t>必要
枚数</t>
    <rPh sb="0" eb="2">
      <t>ヒツヨウ</t>
    </rPh>
    <rPh sb="3" eb="5">
      <t>マイスウ</t>
    </rPh>
    <phoneticPr fontId="3"/>
  </si>
  <si>
    <t>必要
坪数・㎡数</t>
    <rPh sb="0" eb="2">
      <t>ヒツヨウ</t>
    </rPh>
    <rPh sb="3" eb="4">
      <t>ツボ</t>
    </rPh>
    <rPh sb="4" eb="5">
      <t>マイスウ</t>
    </rPh>
    <rPh sb="7" eb="8">
      <t>スウ</t>
    </rPh>
    <phoneticPr fontId="3"/>
  </si>
  <si>
    <t>1FVK119451</t>
    <phoneticPr fontId="3"/>
  </si>
  <si>
    <t>E-2230</t>
    <phoneticPr fontId="3"/>
  </si>
  <si>
    <t>1FVK119452</t>
    <phoneticPr fontId="3"/>
  </si>
  <si>
    <t>E-2235</t>
    <phoneticPr fontId="3"/>
  </si>
  <si>
    <t>1FVK102761</t>
    <phoneticPr fontId="3"/>
  </si>
  <si>
    <t>E-3335</t>
    <phoneticPr fontId="3"/>
  </si>
  <si>
    <t>1FVK119453</t>
    <phoneticPr fontId="3"/>
  </si>
  <si>
    <t>E-2230K</t>
    <phoneticPr fontId="3"/>
  </si>
  <si>
    <t>1FVK119454</t>
    <phoneticPr fontId="3"/>
  </si>
  <si>
    <t>E-2235K</t>
    <phoneticPr fontId="3"/>
  </si>
  <si>
    <t>1FVK119461</t>
    <phoneticPr fontId="3"/>
  </si>
  <si>
    <t>E-2230K30</t>
    <phoneticPr fontId="3"/>
  </si>
  <si>
    <t>1FVK119462</t>
    <phoneticPr fontId="3"/>
  </si>
  <si>
    <t>E-2235K35</t>
    <phoneticPr fontId="3"/>
  </si>
  <si>
    <t>1FVK119455</t>
    <phoneticPr fontId="3"/>
  </si>
  <si>
    <t>E-2230M</t>
    <phoneticPr fontId="3"/>
  </si>
  <si>
    <t>1FVK119456</t>
    <phoneticPr fontId="3"/>
  </si>
  <si>
    <t>E-2235M</t>
    <phoneticPr fontId="3"/>
  </si>
  <si>
    <t>1FVK119481</t>
    <phoneticPr fontId="3"/>
  </si>
  <si>
    <t>E-2.2</t>
    <phoneticPr fontId="3"/>
  </si>
  <si>
    <t>1FVK119482</t>
    <phoneticPr fontId="3"/>
  </si>
  <si>
    <t>ET-2.2</t>
    <phoneticPr fontId="3"/>
  </si>
  <si>
    <t>1FVK119483</t>
    <phoneticPr fontId="3"/>
  </si>
  <si>
    <t>E-2.2W30</t>
    <phoneticPr fontId="3"/>
  </si>
  <si>
    <t>1FVK119484</t>
    <phoneticPr fontId="3"/>
  </si>
  <si>
    <t>ET-2.2W30</t>
    <phoneticPr fontId="3"/>
  </si>
  <si>
    <t>1FVK119457</t>
    <phoneticPr fontId="3"/>
  </si>
  <si>
    <t>E-22J82</t>
    <phoneticPr fontId="3"/>
  </si>
  <si>
    <t>-</t>
    <phoneticPr fontId="3"/>
  </si>
  <si>
    <t>1FVK119458</t>
    <phoneticPr fontId="3"/>
  </si>
  <si>
    <t>E-22J88</t>
    <phoneticPr fontId="3"/>
  </si>
  <si>
    <t>1FVK119459</t>
    <phoneticPr fontId="3"/>
  </si>
  <si>
    <t>E-22J92</t>
    <phoneticPr fontId="3"/>
  </si>
  <si>
    <t>1FVK119460</t>
    <phoneticPr fontId="3"/>
  </si>
  <si>
    <t>E-22J97</t>
    <phoneticPr fontId="3"/>
  </si>
  <si>
    <t>1FVK119449</t>
    <phoneticPr fontId="3"/>
  </si>
  <si>
    <t>E-33J89</t>
    <phoneticPr fontId="3"/>
  </si>
  <si>
    <t>1FVK119450</t>
    <phoneticPr fontId="3"/>
  </si>
  <si>
    <t>E-33J98</t>
    <phoneticPr fontId="3"/>
  </si>
  <si>
    <t>1FVK119486</t>
    <phoneticPr fontId="3"/>
  </si>
  <si>
    <t>E-22J42</t>
    <phoneticPr fontId="3"/>
  </si>
  <si>
    <t>1FVK1810017</t>
    <phoneticPr fontId="3"/>
  </si>
  <si>
    <t>E-22J26W3095</t>
    <phoneticPr fontId="3"/>
  </si>
  <si>
    <t>1FVK1810018</t>
    <phoneticPr fontId="3"/>
  </si>
  <si>
    <t>E-22J26W3595</t>
    <phoneticPr fontId="3"/>
  </si>
  <si>
    <t>1FVK119489</t>
    <phoneticPr fontId="3"/>
  </si>
  <si>
    <t>E-22J42W3095</t>
    <phoneticPr fontId="3"/>
  </si>
  <si>
    <t>1FVK119490</t>
    <phoneticPr fontId="3"/>
  </si>
  <si>
    <t>E-22J42W3595</t>
    <phoneticPr fontId="3"/>
  </si>
  <si>
    <t>1FVK102785</t>
    <phoneticPr fontId="3"/>
  </si>
  <si>
    <t>E-2230RES</t>
    <phoneticPr fontId="3"/>
  </si>
  <si>
    <t>1FVK102786</t>
    <phoneticPr fontId="3"/>
  </si>
  <si>
    <t>E-2235RES</t>
    <phoneticPr fontId="3"/>
  </si>
  <si>
    <t>1FVK102781</t>
    <phoneticPr fontId="3"/>
  </si>
  <si>
    <t>E-2230RE</t>
    <phoneticPr fontId="3"/>
  </si>
  <si>
    <t>1FVK102782</t>
    <phoneticPr fontId="3"/>
  </si>
  <si>
    <t>E-2235RE</t>
    <phoneticPr fontId="3"/>
  </si>
  <si>
    <t>1FVK119933</t>
    <phoneticPr fontId="3"/>
  </si>
  <si>
    <t>E-229126RE</t>
    <phoneticPr fontId="3"/>
  </si>
  <si>
    <t>1FVK119932</t>
    <phoneticPr fontId="3"/>
  </si>
  <si>
    <t>E-22J41RE</t>
    <phoneticPr fontId="3"/>
  </si>
  <si>
    <t>1FVK181600</t>
  </si>
  <si>
    <t>E-1630REH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</si>
</sst>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_ "/>
    <numFmt numFmtId="178" formatCode="#,##0.000;[Red]\-#,##0.000"/>
    <numFmt numFmtId="179" formatCode="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177" fontId="6" fillId="3" borderId="9" xfId="0" applyNumberFormat="1" applyFont="1" applyFill="1" applyBorder="1" applyAlignment="1" applyProtection="1">
      <alignment horizontal="center" vertical="center"/>
      <protection hidden="1"/>
    </xf>
    <xf numFmtId="178" fontId="4" fillId="3" borderId="10" xfId="1" applyNumberFormat="1" applyFont="1" applyFill="1" applyBorder="1" applyAlignment="1" applyProtection="1">
      <alignment horizontal="center" vertical="center"/>
      <protection hidden="1"/>
    </xf>
    <xf numFmtId="179" fontId="4" fillId="3" borderId="9" xfId="0" applyNumberFormat="1" applyFont="1" applyFill="1" applyBorder="1" applyAlignment="1" applyProtection="1">
      <alignment horizontal="center" vertical="center"/>
      <protection hidden="1"/>
    </xf>
    <xf numFmtId="179" fontId="4" fillId="3" borderId="11" xfId="0" applyNumberFormat="1" applyFont="1" applyFill="1" applyBorder="1" applyAlignment="1" applyProtection="1">
      <alignment horizontal="center" vertical="center"/>
      <protection hidden="1"/>
    </xf>
    <xf numFmtId="179" fontId="4" fillId="3" borderId="10" xfId="0" applyNumberFormat="1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177" fontId="6" fillId="0" borderId="12" xfId="0" applyNumberFormat="1" applyFont="1" applyBorder="1" applyAlignment="1" applyProtection="1">
      <alignment horizontal="center" vertical="center"/>
      <protection hidden="1"/>
    </xf>
    <xf numFmtId="178" fontId="4" fillId="0" borderId="13" xfId="1" applyNumberFormat="1" applyFont="1" applyFill="1" applyBorder="1" applyAlignment="1" applyProtection="1">
      <alignment horizontal="center" vertical="center"/>
      <protection hidden="1"/>
    </xf>
    <xf numFmtId="179" fontId="4" fillId="0" borderId="12" xfId="0" applyNumberFormat="1" applyFont="1" applyBorder="1" applyAlignment="1" applyProtection="1">
      <alignment horizontal="center" vertical="center"/>
      <protection hidden="1"/>
    </xf>
    <xf numFmtId="179" fontId="4" fillId="0" borderId="14" xfId="0" applyNumberFormat="1" applyFont="1" applyBorder="1" applyAlignment="1" applyProtection="1">
      <alignment horizontal="center" vertical="center"/>
      <protection hidden="1"/>
    </xf>
    <xf numFmtId="179" fontId="4" fillId="0" borderId="13" xfId="0" applyNumberFormat="1" applyFont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vertical="center"/>
      <protection hidden="1"/>
    </xf>
    <xf numFmtId="177" fontId="6" fillId="3" borderId="12" xfId="0" applyNumberFormat="1" applyFont="1" applyFill="1" applyBorder="1" applyAlignment="1" applyProtection="1">
      <alignment horizontal="center" vertical="center"/>
      <protection hidden="1"/>
    </xf>
    <xf numFmtId="178" fontId="4" fillId="3" borderId="13" xfId="1" applyNumberFormat="1" applyFont="1" applyFill="1" applyBorder="1" applyAlignment="1" applyProtection="1">
      <alignment horizontal="center" vertical="center"/>
      <protection hidden="1"/>
    </xf>
    <xf numFmtId="179" fontId="4" fillId="3" borderId="12" xfId="0" applyNumberFormat="1" applyFont="1" applyFill="1" applyBorder="1" applyAlignment="1" applyProtection="1">
      <alignment horizontal="center" vertical="center"/>
      <protection hidden="1"/>
    </xf>
    <xf numFmtId="179" fontId="4" fillId="3" borderId="14" xfId="0" applyNumberFormat="1" applyFont="1" applyFill="1" applyBorder="1" applyAlignment="1" applyProtection="1">
      <alignment horizontal="center" vertical="center"/>
      <protection hidden="1"/>
    </xf>
    <xf numFmtId="179" fontId="4" fillId="3" borderId="13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 readingOrder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vertical="center"/>
      <protection hidden="1"/>
    </xf>
    <xf numFmtId="177" fontId="6" fillId="3" borderId="15" xfId="0" applyNumberFormat="1" applyFont="1" applyFill="1" applyBorder="1" applyAlignment="1" applyProtection="1">
      <alignment horizontal="center" vertical="center"/>
      <protection hidden="1"/>
    </xf>
    <xf numFmtId="178" fontId="4" fillId="3" borderId="16" xfId="1" applyNumberFormat="1" applyFont="1" applyFill="1" applyBorder="1" applyAlignment="1" applyProtection="1">
      <alignment horizontal="center" vertical="center"/>
      <protection hidden="1"/>
    </xf>
    <xf numFmtId="179" fontId="4" fillId="3" borderId="15" xfId="0" applyNumberFormat="1" applyFont="1" applyFill="1" applyBorder="1" applyAlignment="1" applyProtection="1">
      <alignment horizontal="center" vertical="center"/>
      <protection hidden="1"/>
    </xf>
    <xf numFmtId="179" fontId="4" fillId="3" borderId="17" xfId="0" applyNumberFormat="1" applyFont="1" applyFill="1" applyBorder="1" applyAlignment="1" applyProtection="1">
      <alignment horizontal="center" vertical="center"/>
      <protection hidden="1"/>
    </xf>
    <xf numFmtId="179" fontId="4" fillId="3" borderId="16" xfId="0" applyNumberFormat="1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4;Eco&#38306;&#36899;&#36039;&#26009;_&#12371;&#12393;&#12418;&#12415;&#12425;&#12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フクフォームEco_対象製品リスト"/>
      <sheetName val="ﾌｸﾌｫｰﾑEco_必要枚数早見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AC1D-AEB0-4AB0-BEE5-F181796B7EEE}">
  <dimension ref="B1:X36"/>
  <sheetViews>
    <sheetView showGridLines="0" tabSelected="1" zoomScale="80" zoomScaleNormal="80" zoomScaleSheetLayoutView="90" workbookViewId="0">
      <pane xSplit="7" ySplit="5" topLeftCell="H6" activePane="bottomRight" state="frozen"/>
      <selection pane="topRight" activeCell="H1" sqref="H1"/>
      <selection pane="bottomLeft" activeCell="A6" sqref="A6"/>
      <selection pane="bottomRight" sqref="A1:XFD1048576"/>
    </sheetView>
  </sheetViews>
  <sheetFormatPr defaultColWidth="8.36328125" defaultRowHeight="15"/>
  <cols>
    <col min="1" max="1" width="2.08984375" style="3" customWidth="1"/>
    <col min="2" max="2" width="16.36328125" style="3" customWidth="1"/>
    <col min="3" max="3" width="17" style="2" bestFit="1" customWidth="1"/>
    <col min="4" max="4" width="12" style="2" customWidth="1"/>
    <col min="5" max="5" width="19.90625" style="3" hidden="1" customWidth="1"/>
    <col min="6" max="6" width="14.453125" style="2" hidden="1" customWidth="1"/>
    <col min="7" max="7" width="8.1796875" style="2" customWidth="1"/>
    <col min="8" max="8" width="12.6328125" style="2" customWidth="1"/>
    <col min="9" max="11" width="12.6328125" style="3" customWidth="1"/>
    <col min="12" max="12" width="12.6328125" style="2" customWidth="1"/>
    <col min="13" max="15" width="12.6328125" style="3" customWidth="1"/>
    <col min="16" max="16" width="12.6328125" style="2" customWidth="1"/>
    <col min="17" max="19" width="12.6328125" style="3" customWidth="1"/>
    <col min="20" max="20" width="12.6328125" style="2" customWidth="1"/>
    <col min="21" max="23" width="12.6328125" style="3" customWidth="1"/>
    <col min="24" max="16384" width="8.36328125" style="3"/>
  </cols>
  <sheetData>
    <row r="1" spans="2:24" ht="24" customHeight="1">
      <c r="B1" s="1" t="s">
        <v>0</v>
      </c>
    </row>
    <row r="2" spans="2:24" ht="20.149999999999999" customHeight="1">
      <c r="B2" s="1" t="s">
        <v>1</v>
      </c>
    </row>
    <row r="3" spans="2:24" ht="45.65" customHeight="1">
      <c r="B3" s="4" t="s">
        <v>2</v>
      </c>
      <c r="C3" s="5" t="s">
        <v>3</v>
      </c>
      <c r="D3" s="6" t="s">
        <v>4</v>
      </c>
      <c r="E3" s="7"/>
      <c r="F3" s="8"/>
      <c r="G3" s="9" t="s">
        <v>5</v>
      </c>
      <c r="H3" s="10" t="s">
        <v>6</v>
      </c>
      <c r="I3" s="11"/>
      <c r="J3" s="12" t="s">
        <v>7</v>
      </c>
      <c r="K3" s="13"/>
      <c r="L3" s="10" t="s">
        <v>8</v>
      </c>
      <c r="M3" s="11"/>
      <c r="N3" s="14" t="s">
        <v>9</v>
      </c>
      <c r="O3" s="15"/>
      <c r="P3" s="16" t="s">
        <v>10</v>
      </c>
      <c r="Q3" s="17"/>
      <c r="R3" s="18" t="s">
        <v>11</v>
      </c>
      <c r="S3" s="19"/>
      <c r="T3" s="16" t="s">
        <v>12</v>
      </c>
      <c r="U3" s="17"/>
      <c r="V3" s="18" t="s">
        <v>13</v>
      </c>
      <c r="W3" s="17"/>
    </row>
    <row r="4" spans="2:24" ht="22" customHeight="1">
      <c r="B4" s="4"/>
      <c r="C4" s="5"/>
      <c r="D4" s="6"/>
      <c r="E4" s="7"/>
      <c r="F4" s="8"/>
      <c r="G4" s="9"/>
      <c r="H4" s="20">
        <v>3</v>
      </c>
      <c r="I4" s="21" t="s">
        <v>14</v>
      </c>
      <c r="J4" s="22">
        <v>0.9</v>
      </c>
      <c r="K4" s="22" t="s">
        <v>14</v>
      </c>
      <c r="L4" s="23">
        <v>1.5</v>
      </c>
      <c r="M4" s="21" t="s">
        <v>14</v>
      </c>
      <c r="N4" s="22">
        <v>0.45</v>
      </c>
      <c r="O4" s="21" t="s">
        <v>14</v>
      </c>
      <c r="P4" s="20">
        <v>2.5</v>
      </c>
      <c r="Q4" s="21" t="s">
        <v>14</v>
      </c>
      <c r="R4" s="22">
        <v>0.375</v>
      </c>
      <c r="S4" s="22" t="s">
        <v>14</v>
      </c>
      <c r="T4" s="23">
        <v>1.3</v>
      </c>
      <c r="U4" s="21" t="s">
        <v>14</v>
      </c>
      <c r="V4" s="22">
        <v>0.19500000000000001</v>
      </c>
      <c r="W4" s="21" t="s">
        <v>14</v>
      </c>
    </row>
    <row r="5" spans="2:24" ht="33" customHeight="1">
      <c r="B5" s="24"/>
      <c r="C5" s="25"/>
      <c r="D5" s="26"/>
      <c r="E5" s="27" t="s">
        <v>15</v>
      </c>
      <c r="F5" s="27" t="s">
        <v>16</v>
      </c>
      <c r="G5" s="28"/>
      <c r="H5" s="29" t="s">
        <v>17</v>
      </c>
      <c r="I5" s="29" t="s">
        <v>18</v>
      </c>
      <c r="J5" s="30" t="s">
        <v>17</v>
      </c>
      <c r="K5" s="31" t="s">
        <v>18</v>
      </c>
      <c r="L5" s="29" t="s">
        <v>17</v>
      </c>
      <c r="M5" s="29" t="s">
        <v>18</v>
      </c>
      <c r="N5" s="30" t="s">
        <v>17</v>
      </c>
      <c r="O5" s="29" t="s">
        <v>18</v>
      </c>
      <c r="P5" s="29" t="s">
        <v>17</v>
      </c>
      <c r="Q5" s="29" t="s">
        <v>18</v>
      </c>
      <c r="R5" s="30" t="s">
        <v>17</v>
      </c>
      <c r="S5" s="31" t="s">
        <v>18</v>
      </c>
      <c r="T5" s="29" t="s">
        <v>17</v>
      </c>
      <c r="U5" s="29" t="s">
        <v>18</v>
      </c>
      <c r="V5" s="30" t="s">
        <v>17</v>
      </c>
      <c r="W5" s="29" t="s">
        <v>18</v>
      </c>
    </row>
    <row r="6" spans="2:24" ht="22" customHeight="1">
      <c r="B6" s="32" t="s">
        <v>19</v>
      </c>
      <c r="C6" s="33" t="s">
        <v>20</v>
      </c>
      <c r="D6" s="32">
        <v>4</v>
      </c>
      <c r="E6" s="34">
        <f t="shared" ref="E6:E12" si="0">D6*4</f>
        <v>16</v>
      </c>
      <c r="F6" s="34">
        <v>4</v>
      </c>
      <c r="G6" s="35">
        <v>5.8000000000000003E-2</v>
      </c>
      <c r="H6" s="36">
        <f>ROUNDUP(H$4/G6,0)</f>
        <v>52</v>
      </c>
      <c r="I6" s="36">
        <f>H6/$D6</f>
        <v>13</v>
      </c>
      <c r="J6" s="37">
        <f>ROUNDUP(J$4/G6,0)</f>
        <v>16</v>
      </c>
      <c r="K6" s="38">
        <f t="shared" ref="K6:O18" si="1">J6/$D6</f>
        <v>4</v>
      </c>
      <c r="L6" s="36">
        <f>ROUNDUP(L$4/G6,0)</f>
        <v>26</v>
      </c>
      <c r="M6" s="36">
        <f t="shared" si="1"/>
        <v>6.5</v>
      </c>
      <c r="N6" s="37">
        <f>ROUNDUP(N$4/G6,0)</f>
        <v>8</v>
      </c>
      <c r="O6" s="36">
        <f t="shared" si="1"/>
        <v>2</v>
      </c>
      <c r="P6" s="36">
        <f>ROUNDUP(P$4/G6,0)</f>
        <v>44</v>
      </c>
      <c r="Q6" s="36">
        <f>P6/$D6</f>
        <v>11</v>
      </c>
      <c r="R6" s="37">
        <f>ROUNDUP(R$4/G6,0)</f>
        <v>7</v>
      </c>
      <c r="S6" s="38">
        <f t="shared" ref="S6:S18" si="2">R6/$D6</f>
        <v>1.75</v>
      </c>
      <c r="T6" s="36">
        <f>ROUNDUP(T$4/G6,0)</f>
        <v>23</v>
      </c>
      <c r="U6" s="36">
        <f t="shared" ref="U6:U18" si="3">T6/$D6</f>
        <v>5.75</v>
      </c>
      <c r="V6" s="37">
        <f>ROUNDUP(V$4/G6,0)</f>
        <v>4</v>
      </c>
      <c r="W6" s="36">
        <f t="shared" ref="W6:W18" si="4">V6/$D6</f>
        <v>1</v>
      </c>
      <c r="X6" s="2"/>
    </row>
    <row r="7" spans="2:24" ht="22" customHeight="1">
      <c r="B7" s="39" t="s">
        <v>21</v>
      </c>
      <c r="C7" s="40" t="s">
        <v>22</v>
      </c>
      <c r="D7" s="39">
        <v>4</v>
      </c>
      <c r="E7" s="41">
        <f t="shared" si="0"/>
        <v>16</v>
      </c>
      <c r="F7" s="41">
        <v>4</v>
      </c>
      <c r="G7" s="42">
        <v>5.7000000000000002E-2</v>
      </c>
      <c r="H7" s="43">
        <f t="shared" ref="H7:H18" si="5">ROUNDUP(H$4/G7,0)</f>
        <v>53</v>
      </c>
      <c r="I7" s="43">
        <f t="shared" ref="I7:I18" si="6">H7/$D7</f>
        <v>13.25</v>
      </c>
      <c r="J7" s="44">
        <f t="shared" ref="J7:J18" si="7">ROUNDUP(J$4/G7,0)</f>
        <v>16</v>
      </c>
      <c r="K7" s="45">
        <f t="shared" si="1"/>
        <v>4</v>
      </c>
      <c r="L7" s="43">
        <f t="shared" ref="L7:L18" si="8">ROUNDUP(L$4/G7,0)</f>
        <v>27</v>
      </c>
      <c r="M7" s="43">
        <f t="shared" si="1"/>
        <v>6.75</v>
      </c>
      <c r="N7" s="44">
        <f t="shared" ref="N7:N18" si="9">ROUNDUP(N$4/G7,0)</f>
        <v>8</v>
      </c>
      <c r="O7" s="43">
        <f t="shared" si="1"/>
        <v>2</v>
      </c>
      <c r="P7" s="43">
        <f t="shared" ref="P7:P18" si="10">ROUNDUP(P$4/G7,0)</f>
        <v>44</v>
      </c>
      <c r="Q7" s="43">
        <f t="shared" ref="Q7:Q18" si="11">P7/$D7</f>
        <v>11</v>
      </c>
      <c r="R7" s="44">
        <f t="shared" ref="R7:R18" si="12">ROUNDUP(R$4/G7,0)</f>
        <v>7</v>
      </c>
      <c r="S7" s="45">
        <f t="shared" si="2"/>
        <v>1.75</v>
      </c>
      <c r="T7" s="43">
        <f t="shared" ref="T7:T18" si="13">ROUNDUP(T$4/G7,0)</f>
        <v>23</v>
      </c>
      <c r="U7" s="43">
        <f t="shared" si="3"/>
        <v>5.75</v>
      </c>
      <c r="V7" s="44">
        <f t="shared" ref="V7:V18" si="14">ROUNDUP(V$4/G7,0)</f>
        <v>4</v>
      </c>
      <c r="W7" s="43">
        <f t="shared" si="4"/>
        <v>1</v>
      </c>
      <c r="X7" s="2"/>
    </row>
    <row r="8" spans="2:24" ht="22" customHeight="1">
      <c r="B8" s="46" t="s">
        <v>23</v>
      </c>
      <c r="C8" s="47" t="s">
        <v>24</v>
      </c>
      <c r="D8" s="46">
        <v>4</v>
      </c>
      <c r="E8" s="48"/>
      <c r="F8" s="48"/>
      <c r="G8" s="49">
        <v>8.4000000000000005E-2</v>
      </c>
      <c r="H8" s="50">
        <f t="shared" si="5"/>
        <v>36</v>
      </c>
      <c r="I8" s="50">
        <f t="shared" si="6"/>
        <v>9</v>
      </c>
      <c r="J8" s="51">
        <f t="shared" si="7"/>
        <v>11</v>
      </c>
      <c r="K8" s="52">
        <f t="shared" si="1"/>
        <v>2.75</v>
      </c>
      <c r="L8" s="50">
        <f t="shared" si="8"/>
        <v>18</v>
      </c>
      <c r="M8" s="50">
        <f t="shared" si="1"/>
        <v>4.5</v>
      </c>
      <c r="N8" s="51">
        <f t="shared" si="9"/>
        <v>6</v>
      </c>
      <c r="O8" s="50">
        <f t="shared" si="1"/>
        <v>1.5</v>
      </c>
      <c r="P8" s="50">
        <f t="shared" si="10"/>
        <v>30</v>
      </c>
      <c r="Q8" s="50">
        <f t="shared" si="11"/>
        <v>7.5</v>
      </c>
      <c r="R8" s="51">
        <f t="shared" si="12"/>
        <v>5</v>
      </c>
      <c r="S8" s="52">
        <f t="shared" si="2"/>
        <v>1.25</v>
      </c>
      <c r="T8" s="50">
        <f t="shared" si="13"/>
        <v>16</v>
      </c>
      <c r="U8" s="50">
        <f t="shared" si="3"/>
        <v>4</v>
      </c>
      <c r="V8" s="51">
        <f t="shared" si="14"/>
        <v>3</v>
      </c>
      <c r="W8" s="50">
        <f t="shared" si="4"/>
        <v>0.75</v>
      </c>
      <c r="X8" s="53"/>
    </row>
    <row r="9" spans="2:24" ht="22" customHeight="1">
      <c r="B9" s="39" t="s">
        <v>25</v>
      </c>
      <c r="C9" s="40" t="s">
        <v>26</v>
      </c>
      <c r="D9" s="39">
        <v>4</v>
      </c>
      <c r="E9" s="41">
        <f t="shared" si="0"/>
        <v>16</v>
      </c>
      <c r="F9" s="41">
        <v>4</v>
      </c>
      <c r="G9" s="42">
        <v>5.5E-2</v>
      </c>
      <c r="H9" s="43">
        <f t="shared" si="5"/>
        <v>55</v>
      </c>
      <c r="I9" s="43">
        <f t="shared" si="6"/>
        <v>13.75</v>
      </c>
      <c r="J9" s="44">
        <f t="shared" si="7"/>
        <v>17</v>
      </c>
      <c r="K9" s="45">
        <f t="shared" si="1"/>
        <v>4.25</v>
      </c>
      <c r="L9" s="43">
        <f t="shared" si="8"/>
        <v>28</v>
      </c>
      <c r="M9" s="43">
        <f t="shared" si="1"/>
        <v>7</v>
      </c>
      <c r="N9" s="44">
        <f t="shared" si="9"/>
        <v>9</v>
      </c>
      <c r="O9" s="43">
        <f t="shared" si="1"/>
        <v>2.25</v>
      </c>
      <c r="P9" s="43">
        <f t="shared" si="10"/>
        <v>46</v>
      </c>
      <c r="Q9" s="43">
        <f t="shared" si="11"/>
        <v>11.5</v>
      </c>
      <c r="R9" s="44">
        <f t="shared" si="12"/>
        <v>7</v>
      </c>
      <c r="S9" s="45">
        <f t="shared" si="2"/>
        <v>1.75</v>
      </c>
      <c r="T9" s="43">
        <f t="shared" si="13"/>
        <v>24</v>
      </c>
      <c r="U9" s="43">
        <f t="shared" si="3"/>
        <v>6</v>
      </c>
      <c r="V9" s="44">
        <f t="shared" si="14"/>
        <v>4</v>
      </c>
      <c r="W9" s="43">
        <f t="shared" si="4"/>
        <v>1</v>
      </c>
      <c r="X9" s="2"/>
    </row>
    <row r="10" spans="2:24" ht="22" customHeight="1">
      <c r="B10" s="46" t="s">
        <v>27</v>
      </c>
      <c r="C10" s="47" t="s">
        <v>28</v>
      </c>
      <c r="D10" s="46">
        <v>4</v>
      </c>
      <c r="E10" s="48">
        <f t="shared" si="0"/>
        <v>16</v>
      </c>
      <c r="F10" s="48">
        <v>4</v>
      </c>
      <c r="G10" s="49">
        <v>5.3999999999999999E-2</v>
      </c>
      <c r="H10" s="50">
        <f t="shared" si="5"/>
        <v>56</v>
      </c>
      <c r="I10" s="50">
        <f t="shared" si="6"/>
        <v>14</v>
      </c>
      <c r="J10" s="51">
        <f t="shared" si="7"/>
        <v>17</v>
      </c>
      <c r="K10" s="52">
        <f t="shared" si="1"/>
        <v>4.25</v>
      </c>
      <c r="L10" s="50">
        <f t="shared" si="8"/>
        <v>28</v>
      </c>
      <c r="M10" s="50">
        <f t="shared" si="1"/>
        <v>7</v>
      </c>
      <c r="N10" s="51">
        <f t="shared" si="9"/>
        <v>9</v>
      </c>
      <c r="O10" s="50">
        <f t="shared" si="1"/>
        <v>2.25</v>
      </c>
      <c r="P10" s="50">
        <f t="shared" si="10"/>
        <v>47</v>
      </c>
      <c r="Q10" s="50">
        <f t="shared" si="11"/>
        <v>11.75</v>
      </c>
      <c r="R10" s="51">
        <f t="shared" si="12"/>
        <v>7</v>
      </c>
      <c r="S10" s="52">
        <f t="shared" si="2"/>
        <v>1.75</v>
      </c>
      <c r="T10" s="50">
        <f t="shared" si="13"/>
        <v>25</v>
      </c>
      <c r="U10" s="50">
        <f t="shared" si="3"/>
        <v>6.25</v>
      </c>
      <c r="V10" s="51">
        <f t="shared" si="14"/>
        <v>4</v>
      </c>
      <c r="W10" s="50">
        <f t="shared" si="4"/>
        <v>1</v>
      </c>
      <c r="X10" s="2"/>
    </row>
    <row r="11" spans="2:24" ht="22" customHeight="1">
      <c r="B11" s="39" t="s">
        <v>29</v>
      </c>
      <c r="C11" s="40" t="s">
        <v>30</v>
      </c>
      <c r="D11" s="39">
        <v>4</v>
      </c>
      <c r="E11" s="41">
        <f t="shared" si="0"/>
        <v>16</v>
      </c>
      <c r="F11" s="41">
        <v>4</v>
      </c>
      <c r="G11" s="42">
        <v>5.2999999999999999E-2</v>
      </c>
      <c r="H11" s="43">
        <f t="shared" si="5"/>
        <v>57</v>
      </c>
      <c r="I11" s="43">
        <f t="shared" si="6"/>
        <v>14.25</v>
      </c>
      <c r="J11" s="44">
        <f t="shared" si="7"/>
        <v>17</v>
      </c>
      <c r="K11" s="45">
        <f t="shared" si="1"/>
        <v>4.25</v>
      </c>
      <c r="L11" s="43">
        <f t="shared" si="8"/>
        <v>29</v>
      </c>
      <c r="M11" s="43">
        <f t="shared" si="1"/>
        <v>7.25</v>
      </c>
      <c r="N11" s="44">
        <f t="shared" si="9"/>
        <v>9</v>
      </c>
      <c r="O11" s="43">
        <f t="shared" si="1"/>
        <v>2.25</v>
      </c>
      <c r="P11" s="43">
        <f t="shared" si="10"/>
        <v>48</v>
      </c>
      <c r="Q11" s="43">
        <f t="shared" si="11"/>
        <v>12</v>
      </c>
      <c r="R11" s="44">
        <f t="shared" si="12"/>
        <v>8</v>
      </c>
      <c r="S11" s="45">
        <f t="shared" si="2"/>
        <v>2</v>
      </c>
      <c r="T11" s="43">
        <f t="shared" si="13"/>
        <v>25</v>
      </c>
      <c r="U11" s="43">
        <f t="shared" si="3"/>
        <v>6.25</v>
      </c>
      <c r="V11" s="44">
        <f t="shared" si="14"/>
        <v>4</v>
      </c>
      <c r="W11" s="43">
        <f t="shared" si="4"/>
        <v>1</v>
      </c>
      <c r="X11" s="2"/>
    </row>
    <row r="12" spans="2:24" ht="22" customHeight="1">
      <c r="B12" s="46" t="s">
        <v>31</v>
      </c>
      <c r="C12" s="47" t="s">
        <v>32</v>
      </c>
      <c r="D12" s="46">
        <v>4</v>
      </c>
      <c r="E12" s="48">
        <f t="shared" si="0"/>
        <v>16</v>
      </c>
      <c r="F12" s="48">
        <v>4</v>
      </c>
      <c r="G12" s="49">
        <v>5.0999999999999997E-2</v>
      </c>
      <c r="H12" s="50">
        <f t="shared" si="5"/>
        <v>59</v>
      </c>
      <c r="I12" s="50">
        <f t="shared" si="6"/>
        <v>14.75</v>
      </c>
      <c r="J12" s="51">
        <f t="shared" si="7"/>
        <v>18</v>
      </c>
      <c r="K12" s="52">
        <f t="shared" si="1"/>
        <v>4.5</v>
      </c>
      <c r="L12" s="50">
        <f t="shared" si="8"/>
        <v>30</v>
      </c>
      <c r="M12" s="50">
        <f t="shared" si="1"/>
        <v>7.5</v>
      </c>
      <c r="N12" s="51">
        <f t="shared" si="9"/>
        <v>9</v>
      </c>
      <c r="O12" s="50">
        <f t="shared" si="1"/>
        <v>2.25</v>
      </c>
      <c r="P12" s="50">
        <f t="shared" si="10"/>
        <v>50</v>
      </c>
      <c r="Q12" s="50">
        <f t="shared" si="11"/>
        <v>12.5</v>
      </c>
      <c r="R12" s="51">
        <f t="shared" si="12"/>
        <v>8</v>
      </c>
      <c r="S12" s="52">
        <f t="shared" si="2"/>
        <v>2</v>
      </c>
      <c r="T12" s="50">
        <f t="shared" si="13"/>
        <v>26</v>
      </c>
      <c r="U12" s="50">
        <f t="shared" si="3"/>
        <v>6.5</v>
      </c>
      <c r="V12" s="51">
        <f t="shared" si="14"/>
        <v>4</v>
      </c>
      <c r="W12" s="50">
        <f t="shared" si="4"/>
        <v>1</v>
      </c>
      <c r="X12" s="2"/>
    </row>
    <row r="13" spans="2:24" ht="22" customHeight="1">
      <c r="B13" s="39" t="s">
        <v>33</v>
      </c>
      <c r="C13" s="40" t="s">
        <v>34</v>
      </c>
      <c r="D13" s="39">
        <v>1</v>
      </c>
      <c r="E13" s="41">
        <v>2450</v>
      </c>
      <c r="F13" s="41">
        <v>4</v>
      </c>
      <c r="G13" s="42">
        <v>7.0999999999999994E-2</v>
      </c>
      <c r="H13" s="43">
        <f t="shared" si="5"/>
        <v>43</v>
      </c>
      <c r="I13" s="43">
        <f t="shared" si="6"/>
        <v>43</v>
      </c>
      <c r="J13" s="44">
        <f t="shared" si="7"/>
        <v>13</v>
      </c>
      <c r="K13" s="45">
        <f t="shared" si="1"/>
        <v>13</v>
      </c>
      <c r="L13" s="43">
        <f t="shared" si="8"/>
        <v>22</v>
      </c>
      <c r="M13" s="43">
        <f t="shared" si="1"/>
        <v>22</v>
      </c>
      <c r="N13" s="44">
        <f t="shared" si="9"/>
        <v>7</v>
      </c>
      <c r="O13" s="43">
        <f t="shared" si="1"/>
        <v>7</v>
      </c>
      <c r="P13" s="43">
        <f t="shared" si="10"/>
        <v>36</v>
      </c>
      <c r="Q13" s="43">
        <f t="shared" si="11"/>
        <v>36</v>
      </c>
      <c r="R13" s="44">
        <f t="shared" si="12"/>
        <v>6</v>
      </c>
      <c r="S13" s="45">
        <f t="shared" si="2"/>
        <v>6</v>
      </c>
      <c r="T13" s="43">
        <f t="shared" si="13"/>
        <v>19</v>
      </c>
      <c r="U13" s="43">
        <f t="shared" si="3"/>
        <v>19</v>
      </c>
      <c r="V13" s="44">
        <f t="shared" si="14"/>
        <v>3</v>
      </c>
      <c r="W13" s="43">
        <f t="shared" si="4"/>
        <v>3</v>
      </c>
      <c r="X13" s="54"/>
    </row>
    <row r="14" spans="2:24" ht="22" customHeight="1">
      <c r="B14" s="46" t="s">
        <v>35</v>
      </c>
      <c r="C14" s="47" t="s">
        <v>36</v>
      </c>
      <c r="D14" s="46">
        <v>1</v>
      </c>
      <c r="E14" s="48">
        <v>2400</v>
      </c>
      <c r="F14" s="48">
        <v>4</v>
      </c>
      <c r="G14" s="49">
        <v>6.9000000000000006E-2</v>
      </c>
      <c r="H14" s="50">
        <f t="shared" si="5"/>
        <v>44</v>
      </c>
      <c r="I14" s="50">
        <f t="shared" si="6"/>
        <v>44</v>
      </c>
      <c r="J14" s="51">
        <f t="shared" si="7"/>
        <v>14</v>
      </c>
      <c r="K14" s="52">
        <f t="shared" si="1"/>
        <v>14</v>
      </c>
      <c r="L14" s="50">
        <f t="shared" si="8"/>
        <v>22</v>
      </c>
      <c r="M14" s="50">
        <f t="shared" si="1"/>
        <v>22</v>
      </c>
      <c r="N14" s="51">
        <f t="shared" si="9"/>
        <v>7</v>
      </c>
      <c r="O14" s="50">
        <f t="shared" si="1"/>
        <v>7</v>
      </c>
      <c r="P14" s="50">
        <f t="shared" si="10"/>
        <v>37</v>
      </c>
      <c r="Q14" s="50">
        <f t="shared" si="11"/>
        <v>37</v>
      </c>
      <c r="R14" s="51">
        <f t="shared" si="12"/>
        <v>6</v>
      </c>
      <c r="S14" s="52">
        <f t="shared" si="2"/>
        <v>6</v>
      </c>
      <c r="T14" s="50">
        <f t="shared" si="13"/>
        <v>19</v>
      </c>
      <c r="U14" s="50">
        <f t="shared" si="3"/>
        <v>19</v>
      </c>
      <c r="V14" s="51">
        <f t="shared" si="14"/>
        <v>3</v>
      </c>
      <c r="W14" s="50">
        <f t="shared" si="4"/>
        <v>3</v>
      </c>
      <c r="X14" s="54"/>
    </row>
    <row r="15" spans="2:24" ht="22" customHeight="1">
      <c r="B15" s="39" t="s">
        <v>37</v>
      </c>
      <c r="C15" s="40" t="s">
        <v>38</v>
      </c>
      <c r="D15" s="39">
        <v>12</v>
      </c>
      <c r="E15" s="41">
        <f>D15*12</f>
        <v>144</v>
      </c>
      <c r="F15" s="41">
        <v>12</v>
      </c>
      <c r="G15" s="42">
        <v>1.7999999999999999E-2</v>
      </c>
      <c r="H15" s="43">
        <f t="shared" si="5"/>
        <v>167</v>
      </c>
      <c r="I15" s="43">
        <f t="shared" si="6"/>
        <v>13.916666666666666</v>
      </c>
      <c r="J15" s="44">
        <f t="shared" si="7"/>
        <v>50</v>
      </c>
      <c r="K15" s="45">
        <f t="shared" si="1"/>
        <v>4.166666666666667</v>
      </c>
      <c r="L15" s="43">
        <f t="shared" si="8"/>
        <v>84</v>
      </c>
      <c r="M15" s="43">
        <f t="shared" si="1"/>
        <v>7</v>
      </c>
      <c r="N15" s="44">
        <f t="shared" si="9"/>
        <v>25</v>
      </c>
      <c r="O15" s="43">
        <f t="shared" si="1"/>
        <v>2.0833333333333335</v>
      </c>
      <c r="P15" s="43">
        <f t="shared" si="10"/>
        <v>139</v>
      </c>
      <c r="Q15" s="43">
        <f t="shared" si="11"/>
        <v>11.583333333333334</v>
      </c>
      <c r="R15" s="44">
        <f t="shared" si="12"/>
        <v>21</v>
      </c>
      <c r="S15" s="45">
        <f t="shared" si="2"/>
        <v>1.75</v>
      </c>
      <c r="T15" s="43">
        <f t="shared" si="13"/>
        <v>73</v>
      </c>
      <c r="U15" s="43">
        <f t="shared" si="3"/>
        <v>6.083333333333333</v>
      </c>
      <c r="V15" s="44">
        <f t="shared" si="14"/>
        <v>11</v>
      </c>
      <c r="W15" s="43">
        <f t="shared" si="4"/>
        <v>0.91666666666666663</v>
      </c>
      <c r="X15" s="2"/>
    </row>
    <row r="16" spans="2:24" ht="22" customHeight="1">
      <c r="B16" s="46" t="s">
        <v>39</v>
      </c>
      <c r="C16" s="47" t="s">
        <v>40</v>
      </c>
      <c r="D16" s="46">
        <v>8</v>
      </c>
      <c r="E16" s="48">
        <f>D16*8</f>
        <v>64</v>
      </c>
      <c r="F16" s="48">
        <v>8</v>
      </c>
      <c r="G16" s="49">
        <v>2.8000000000000001E-2</v>
      </c>
      <c r="H16" s="50">
        <f t="shared" si="5"/>
        <v>108</v>
      </c>
      <c r="I16" s="50">
        <f t="shared" si="6"/>
        <v>13.5</v>
      </c>
      <c r="J16" s="51">
        <f t="shared" si="7"/>
        <v>33</v>
      </c>
      <c r="K16" s="52">
        <f t="shared" si="1"/>
        <v>4.125</v>
      </c>
      <c r="L16" s="50">
        <f t="shared" si="8"/>
        <v>54</v>
      </c>
      <c r="M16" s="50">
        <f t="shared" si="1"/>
        <v>6.75</v>
      </c>
      <c r="N16" s="51">
        <f t="shared" si="9"/>
        <v>17</v>
      </c>
      <c r="O16" s="50">
        <f t="shared" si="1"/>
        <v>2.125</v>
      </c>
      <c r="P16" s="50">
        <f t="shared" si="10"/>
        <v>90</v>
      </c>
      <c r="Q16" s="50">
        <f t="shared" si="11"/>
        <v>11.25</v>
      </c>
      <c r="R16" s="51">
        <f t="shared" si="12"/>
        <v>14</v>
      </c>
      <c r="S16" s="52">
        <f t="shared" si="2"/>
        <v>1.75</v>
      </c>
      <c r="T16" s="50">
        <f t="shared" si="13"/>
        <v>47</v>
      </c>
      <c r="U16" s="50">
        <f t="shared" si="3"/>
        <v>5.875</v>
      </c>
      <c r="V16" s="51">
        <f t="shared" si="14"/>
        <v>7</v>
      </c>
      <c r="W16" s="50">
        <f t="shared" si="4"/>
        <v>0.875</v>
      </c>
      <c r="X16" s="2"/>
    </row>
    <row r="17" spans="2:24" ht="22" customHeight="1">
      <c r="B17" s="39" t="s">
        <v>41</v>
      </c>
      <c r="C17" s="40" t="s">
        <v>42</v>
      </c>
      <c r="D17" s="39">
        <v>12</v>
      </c>
      <c r="E17" s="41">
        <f>D17*12</f>
        <v>144</v>
      </c>
      <c r="F17" s="41">
        <v>12</v>
      </c>
      <c r="G17" s="42">
        <v>1.7999999999999999E-2</v>
      </c>
      <c r="H17" s="43">
        <f t="shared" si="5"/>
        <v>167</v>
      </c>
      <c r="I17" s="43">
        <f t="shared" si="6"/>
        <v>13.916666666666666</v>
      </c>
      <c r="J17" s="44">
        <f t="shared" si="7"/>
        <v>50</v>
      </c>
      <c r="K17" s="45">
        <f t="shared" si="1"/>
        <v>4.166666666666667</v>
      </c>
      <c r="L17" s="43">
        <f t="shared" si="8"/>
        <v>84</v>
      </c>
      <c r="M17" s="43">
        <f t="shared" si="1"/>
        <v>7</v>
      </c>
      <c r="N17" s="44">
        <f t="shared" si="9"/>
        <v>25</v>
      </c>
      <c r="O17" s="43">
        <f t="shared" si="1"/>
        <v>2.0833333333333335</v>
      </c>
      <c r="P17" s="43">
        <f t="shared" si="10"/>
        <v>139</v>
      </c>
      <c r="Q17" s="43">
        <f t="shared" si="11"/>
        <v>11.583333333333334</v>
      </c>
      <c r="R17" s="44">
        <f t="shared" si="12"/>
        <v>21</v>
      </c>
      <c r="S17" s="45">
        <f t="shared" si="2"/>
        <v>1.75</v>
      </c>
      <c r="T17" s="43">
        <f t="shared" si="13"/>
        <v>73</v>
      </c>
      <c r="U17" s="43">
        <f t="shared" si="3"/>
        <v>6.083333333333333</v>
      </c>
      <c r="V17" s="44">
        <f t="shared" si="14"/>
        <v>11</v>
      </c>
      <c r="W17" s="43">
        <f t="shared" si="4"/>
        <v>0.91666666666666663</v>
      </c>
      <c r="X17" s="2"/>
    </row>
    <row r="18" spans="2:24" ht="22" customHeight="1">
      <c r="B18" s="46" t="s">
        <v>43</v>
      </c>
      <c r="C18" s="47" t="s">
        <v>44</v>
      </c>
      <c r="D18" s="46">
        <v>8</v>
      </c>
      <c r="E18" s="48">
        <f>D18*8</f>
        <v>64</v>
      </c>
      <c r="F18" s="48">
        <v>8</v>
      </c>
      <c r="G18" s="49">
        <v>2.8000000000000001E-2</v>
      </c>
      <c r="H18" s="50">
        <f t="shared" si="5"/>
        <v>108</v>
      </c>
      <c r="I18" s="50">
        <f t="shared" si="6"/>
        <v>13.5</v>
      </c>
      <c r="J18" s="51">
        <f t="shared" si="7"/>
        <v>33</v>
      </c>
      <c r="K18" s="52">
        <f t="shared" si="1"/>
        <v>4.125</v>
      </c>
      <c r="L18" s="50">
        <f t="shared" si="8"/>
        <v>54</v>
      </c>
      <c r="M18" s="50">
        <f t="shared" si="1"/>
        <v>6.75</v>
      </c>
      <c r="N18" s="51">
        <f t="shared" si="9"/>
        <v>17</v>
      </c>
      <c r="O18" s="50">
        <f t="shared" si="1"/>
        <v>2.125</v>
      </c>
      <c r="P18" s="50">
        <f t="shared" si="10"/>
        <v>90</v>
      </c>
      <c r="Q18" s="50">
        <f t="shared" si="11"/>
        <v>11.25</v>
      </c>
      <c r="R18" s="51">
        <f t="shared" si="12"/>
        <v>14</v>
      </c>
      <c r="S18" s="52">
        <f t="shared" si="2"/>
        <v>1.75</v>
      </c>
      <c r="T18" s="50">
        <f t="shared" si="13"/>
        <v>47</v>
      </c>
      <c r="U18" s="50">
        <f t="shared" si="3"/>
        <v>5.875</v>
      </c>
      <c r="V18" s="51">
        <f t="shared" si="14"/>
        <v>7</v>
      </c>
      <c r="W18" s="50">
        <f t="shared" si="4"/>
        <v>0.875</v>
      </c>
      <c r="X18" s="2"/>
    </row>
    <row r="19" spans="2:24" ht="22" customHeight="1">
      <c r="B19" s="39" t="s">
        <v>45</v>
      </c>
      <c r="C19" s="40" t="s">
        <v>46</v>
      </c>
      <c r="D19" s="39">
        <v>4</v>
      </c>
      <c r="E19" s="41" t="s">
        <v>47</v>
      </c>
      <c r="F19" s="41">
        <v>4</v>
      </c>
      <c r="G19" s="42"/>
      <c r="H19" s="43" t="s">
        <v>47</v>
      </c>
      <c r="I19" s="43" t="s">
        <v>47</v>
      </c>
      <c r="J19" s="44" t="s">
        <v>47</v>
      </c>
      <c r="K19" s="45" t="s">
        <v>47</v>
      </c>
      <c r="L19" s="43" t="s">
        <v>47</v>
      </c>
      <c r="M19" s="43" t="s">
        <v>47</v>
      </c>
      <c r="N19" s="44" t="s">
        <v>47</v>
      </c>
      <c r="O19" s="43" t="s">
        <v>47</v>
      </c>
      <c r="P19" s="43" t="s">
        <v>47</v>
      </c>
      <c r="Q19" s="43" t="s">
        <v>47</v>
      </c>
      <c r="R19" s="44" t="s">
        <v>47</v>
      </c>
      <c r="S19" s="45" t="s">
        <v>47</v>
      </c>
      <c r="T19" s="43" t="s">
        <v>47</v>
      </c>
      <c r="U19" s="43" t="s">
        <v>47</v>
      </c>
      <c r="V19" s="44" t="s">
        <v>47</v>
      </c>
      <c r="W19" s="43" t="s">
        <v>47</v>
      </c>
      <c r="X19" s="2"/>
    </row>
    <row r="20" spans="2:24" ht="22" customHeight="1">
      <c r="B20" s="46" t="s">
        <v>48</v>
      </c>
      <c r="C20" s="47" t="s">
        <v>49</v>
      </c>
      <c r="D20" s="46">
        <v>4</v>
      </c>
      <c r="E20" s="48" t="s">
        <v>47</v>
      </c>
      <c r="F20" s="48">
        <v>4</v>
      </c>
      <c r="G20" s="49"/>
      <c r="H20" s="50" t="s">
        <v>47</v>
      </c>
      <c r="I20" s="50" t="s">
        <v>47</v>
      </c>
      <c r="J20" s="51" t="s">
        <v>47</v>
      </c>
      <c r="K20" s="52" t="s">
        <v>47</v>
      </c>
      <c r="L20" s="50" t="s">
        <v>47</v>
      </c>
      <c r="M20" s="50" t="s">
        <v>47</v>
      </c>
      <c r="N20" s="51" t="s">
        <v>47</v>
      </c>
      <c r="O20" s="50" t="s">
        <v>47</v>
      </c>
      <c r="P20" s="50" t="s">
        <v>47</v>
      </c>
      <c r="Q20" s="50" t="s">
        <v>47</v>
      </c>
      <c r="R20" s="51" t="s">
        <v>47</v>
      </c>
      <c r="S20" s="52" t="s">
        <v>47</v>
      </c>
      <c r="T20" s="50" t="s">
        <v>47</v>
      </c>
      <c r="U20" s="50" t="s">
        <v>47</v>
      </c>
      <c r="V20" s="51" t="s">
        <v>47</v>
      </c>
      <c r="W20" s="50" t="s">
        <v>47</v>
      </c>
      <c r="X20" s="2"/>
    </row>
    <row r="21" spans="2:24" ht="22" customHeight="1">
      <c r="B21" s="39" t="s">
        <v>50</v>
      </c>
      <c r="C21" s="40" t="s">
        <v>51</v>
      </c>
      <c r="D21" s="39">
        <v>4</v>
      </c>
      <c r="E21" s="41" t="s">
        <v>47</v>
      </c>
      <c r="F21" s="41">
        <v>4</v>
      </c>
      <c r="G21" s="42"/>
      <c r="H21" s="43" t="s">
        <v>47</v>
      </c>
      <c r="I21" s="43" t="s">
        <v>47</v>
      </c>
      <c r="J21" s="44" t="s">
        <v>47</v>
      </c>
      <c r="K21" s="45" t="s">
        <v>47</v>
      </c>
      <c r="L21" s="43" t="s">
        <v>47</v>
      </c>
      <c r="M21" s="43" t="s">
        <v>47</v>
      </c>
      <c r="N21" s="44" t="s">
        <v>47</v>
      </c>
      <c r="O21" s="43" t="s">
        <v>47</v>
      </c>
      <c r="P21" s="43" t="s">
        <v>47</v>
      </c>
      <c r="Q21" s="43" t="s">
        <v>47</v>
      </c>
      <c r="R21" s="44" t="s">
        <v>47</v>
      </c>
      <c r="S21" s="45" t="s">
        <v>47</v>
      </c>
      <c r="T21" s="43" t="s">
        <v>47</v>
      </c>
      <c r="U21" s="43" t="s">
        <v>47</v>
      </c>
      <c r="V21" s="44" t="s">
        <v>47</v>
      </c>
      <c r="W21" s="43" t="s">
        <v>47</v>
      </c>
      <c r="X21" s="2"/>
    </row>
    <row r="22" spans="2:24" ht="22" customHeight="1">
      <c r="B22" s="46" t="s">
        <v>52</v>
      </c>
      <c r="C22" s="47" t="s">
        <v>53</v>
      </c>
      <c r="D22" s="46">
        <v>4</v>
      </c>
      <c r="E22" s="48" t="s">
        <v>47</v>
      </c>
      <c r="F22" s="48">
        <v>4</v>
      </c>
      <c r="G22" s="49"/>
      <c r="H22" s="50" t="s">
        <v>47</v>
      </c>
      <c r="I22" s="50" t="s">
        <v>47</v>
      </c>
      <c r="J22" s="51" t="s">
        <v>47</v>
      </c>
      <c r="K22" s="52" t="s">
        <v>47</v>
      </c>
      <c r="L22" s="50" t="s">
        <v>47</v>
      </c>
      <c r="M22" s="50" t="s">
        <v>47</v>
      </c>
      <c r="N22" s="51" t="s">
        <v>47</v>
      </c>
      <c r="O22" s="50" t="s">
        <v>47</v>
      </c>
      <c r="P22" s="50" t="s">
        <v>47</v>
      </c>
      <c r="Q22" s="50" t="s">
        <v>47</v>
      </c>
      <c r="R22" s="51" t="s">
        <v>47</v>
      </c>
      <c r="S22" s="52" t="s">
        <v>47</v>
      </c>
      <c r="T22" s="50" t="s">
        <v>47</v>
      </c>
      <c r="U22" s="50" t="s">
        <v>47</v>
      </c>
      <c r="V22" s="51" t="s">
        <v>47</v>
      </c>
      <c r="W22" s="50" t="s">
        <v>47</v>
      </c>
      <c r="X22" s="2"/>
    </row>
    <row r="23" spans="2:24" ht="22" customHeight="1">
      <c r="B23" s="39" t="s">
        <v>54</v>
      </c>
      <c r="C23" s="40" t="s">
        <v>55</v>
      </c>
      <c r="D23" s="39">
        <v>4</v>
      </c>
      <c r="E23" s="41"/>
      <c r="F23" s="41"/>
      <c r="G23" s="42"/>
      <c r="H23" s="43" t="s">
        <v>47</v>
      </c>
      <c r="I23" s="43" t="s">
        <v>47</v>
      </c>
      <c r="J23" s="44" t="s">
        <v>47</v>
      </c>
      <c r="K23" s="45" t="s">
        <v>47</v>
      </c>
      <c r="L23" s="43" t="s">
        <v>47</v>
      </c>
      <c r="M23" s="43" t="s">
        <v>47</v>
      </c>
      <c r="N23" s="44" t="s">
        <v>47</v>
      </c>
      <c r="O23" s="43" t="s">
        <v>47</v>
      </c>
      <c r="P23" s="43" t="s">
        <v>47</v>
      </c>
      <c r="Q23" s="43" t="s">
        <v>47</v>
      </c>
      <c r="R23" s="44" t="s">
        <v>47</v>
      </c>
      <c r="S23" s="45" t="s">
        <v>47</v>
      </c>
      <c r="T23" s="43" t="s">
        <v>47</v>
      </c>
      <c r="U23" s="43" t="s">
        <v>47</v>
      </c>
      <c r="V23" s="44" t="s">
        <v>47</v>
      </c>
      <c r="W23" s="43" t="s">
        <v>47</v>
      </c>
      <c r="X23" s="53"/>
    </row>
    <row r="24" spans="2:24" ht="22" customHeight="1">
      <c r="B24" s="46" t="s">
        <v>56</v>
      </c>
      <c r="C24" s="47" t="s">
        <v>57</v>
      </c>
      <c r="D24" s="46">
        <v>4</v>
      </c>
      <c r="E24" s="48"/>
      <c r="F24" s="48"/>
      <c r="G24" s="49"/>
      <c r="H24" s="50" t="s">
        <v>47</v>
      </c>
      <c r="I24" s="50" t="s">
        <v>47</v>
      </c>
      <c r="J24" s="51" t="s">
        <v>47</v>
      </c>
      <c r="K24" s="52" t="s">
        <v>47</v>
      </c>
      <c r="L24" s="50" t="s">
        <v>47</v>
      </c>
      <c r="M24" s="50" t="s">
        <v>47</v>
      </c>
      <c r="N24" s="51" t="s">
        <v>47</v>
      </c>
      <c r="O24" s="50" t="s">
        <v>47</v>
      </c>
      <c r="P24" s="50" t="s">
        <v>47</v>
      </c>
      <c r="Q24" s="50" t="s">
        <v>47</v>
      </c>
      <c r="R24" s="51" t="s">
        <v>47</v>
      </c>
      <c r="S24" s="52" t="s">
        <v>47</v>
      </c>
      <c r="T24" s="50" t="s">
        <v>47</v>
      </c>
      <c r="U24" s="50" t="s">
        <v>47</v>
      </c>
      <c r="V24" s="51" t="s">
        <v>47</v>
      </c>
      <c r="W24" s="50" t="s">
        <v>47</v>
      </c>
      <c r="X24" s="53"/>
    </row>
    <row r="25" spans="2:24" ht="22" customHeight="1">
      <c r="B25" s="39" t="s">
        <v>58</v>
      </c>
      <c r="C25" s="40" t="s">
        <v>59</v>
      </c>
      <c r="D25" s="39">
        <v>8</v>
      </c>
      <c r="E25" s="41"/>
      <c r="F25" s="41"/>
      <c r="G25" s="42"/>
      <c r="H25" s="43" t="s">
        <v>47</v>
      </c>
      <c r="I25" s="43" t="s">
        <v>47</v>
      </c>
      <c r="J25" s="44" t="s">
        <v>47</v>
      </c>
      <c r="K25" s="45" t="s">
        <v>47</v>
      </c>
      <c r="L25" s="43" t="s">
        <v>47</v>
      </c>
      <c r="M25" s="43" t="s">
        <v>47</v>
      </c>
      <c r="N25" s="44" t="s">
        <v>47</v>
      </c>
      <c r="O25" s="43" t="s">
        <v>47</v>
      </c>
      <c r="P25" s="43" t="s">
        <v>47</v>
      </c>
      <c r="Q25" s="43" t="s">
        <v>47</v>
      </c>
      <c r="R25" s="44" t="s">
        <v>47</v>
      </c>
      <c r="S25" s="45" t="s">
        <v>47</v>
      </c>
      <c r="T25" s="43" t="s">
        <v>47</v>
      </c>
      <c r="U25" s="43" t="s">
        <v>47</v>
      </c>
      <c r="V25" s="44" t="s">
        <v>47</v>
      </c>
      <c r="W25" s="43" t="s">
        <v>47</v>
      </c>
      <c r="X25" s="53"/>
    </row>
    <row r="26" spans="2:24" ht="22" customHeight="1">
      <c r="B26" s="46" t="s">
        <v>60</v>
      </c>
      <c r="C26" s="47" t="s">
        <v>61</v>
      </c>
      <c r="D26" s="46">
        <v>12</v>
      </c>
      <c r="E26" s="48"/>
      <c r="F26" s="48"/>
      <c r="G26" s="49">
        <v>1.9E-2</v>
      </c>
      <c r="H26" s="50">
        <f t="shared" ref="H26:H27" si="15">ROUNDUP(H$4/G26,0)</f>
        <v>158</v>
      </c>
      <c r="I26" s="50">
        <f t="shared" ref="I26:I27" si="16">H26/$D26</f>
        <v>13.166666666666666</v>
      </c>
      <c r="J26" s="51">
        <f t="shared" ref="J26:J27" si="17">ROUNDUP(J$4/G26,0)</f>
        <v>48</v>
      </c>
      <c r="K26" s="52">
        <f t="shared" ref="K26:K27" si="18">J26/$D26</f>
        <v>4</v>
      </c>
      <c r="L26" s="50">
        <f t="shared" ref="L26:L27" si="19">ROUNDUP(L$4/G26,0)</f>
        <v>79</v>
      </c>
      <c r="M26" s="50">
        <f t="shared" ref="M26:M27" si="20">L26/$D26</f>
        <v>6.583333333333333</v>
      </c>
      <c r="N26" s="51">
        <f t="shared" ref="N26:N27" si="21">ROUNDUP(N$4/G26,0)</f>
        <v>24</v>
      </c>
      <c r="O26" s="50">
        <f t="shared" ref="O26:O27" si="22">N26/$D26</f>
        <v>2</v>
      </c>
      <c r="P26" s="50">
        <f t="shared" ref="P26:P27" si="23">ROUNDUP(P$4/G26,0)</f>
        <v>132</v>
      </c>
      <c r="Q26" s="50">
        <f t="shared" ref="Q26:Q27" si="24">P26/$D26</f>
        <v>11</v>
      </c>
      <c r="R26" s="51">
        <f t="shared" ref="R26:R27" si="25">ROUNDUP(R$4/G26,0)</f>
        <v>20</v>
      </c>
      <c r="S26" s="52">
        <f t="shared" ref="S26:S27" si="26">R26/$D26</f>
        <v>1.6666666666666667</v>
      </c>
      <c r="T26" s="50">
        <f t="shared" ref="T26:T27" si="27">ROUNDUP(T$4/G26,0)</f>
        <v>69</v>
      </c>
      <c r="U26" s="50">
        <f t="shared" ref="U26:U27" si="28">T26/$D26</f>
        <v>5.75</v>
      </c>
      <c r="V26" s="51">
        <f t="shared" ref="V26:V27" si="29">ROUNDUP(V$4/G26,0)</f>
        <v>11</v>
      </c>
      <c r="W26" s="50">
        <f t="shared" ref="W26:W27" si="30">V26/$D26</f>
        <v>0.91666666666666663</v>
      </c>
      <c r="X26" s="53"/>
    </row>
    <row r="27" spans="2:24" ht="22" customHeight="1">
      <c r="B27" s="39" t="s">
        <v>62</v>
      </c>
      <c r="C27" s="40" t="s">
        <v>63</v>
      </c>
      <c r="D27" s="39">
        <v>12</v>
      </c>
      <c r="E27" s="41"/>
      <c r="F27" s="41"/>
      <c r="G27" s="42">
        <v>1.7999999999999999E-2</v>
      </c>
      <c r="H27" s="43">
        <f t="shared" si="15"/>
        <v>167</v>
      </c>
      <c r="I27" s="43">
        <f t="shared" si="16"/>
        <v>13.916666666666666</v>
      </c>
      <c r="J27" s="44">
        <f t="shared" si="17"/>
        <v>50</v>
      </c>
      <c r="K27" s="45">
        <f t="shared" si="18"/>
        <v>4.166666666666667</v>
      </c>
      <c r="L27" s="43">
        <f t="shared" si="19"/>
        <v>84</v>
      </c>
      <c r="M27" s="43">
        <f t="shared" si="20"/>
        <v>7</v>
      </c>
      <c r="N27" s="44">
        <f t="shared" si="21"/>
        <v>25</v>
      </c>
      <c r="O27" s="43">
        <f t="shared" si="22"/>
        <v>2.0833333333333335</v>
      </c>
      <c r="P27" s="43">
        <f t="shared" si="23"/>
        <v>139</v>
      </c>
      <c r="Q27" s="43">
        <f t="shared" si="24"/>
        <v>11.583333333333334</v>
      </c>
      <c r="R27" s="44">
        <f t="shared" si="25"/>
        <v>21</v>
      </c>
      <c r="S27" s="45">
        <f t="shared" si="26"/>
        <v>1.75</v>
      </c>
      <c r="T27" s="43">
        <f t="shared" si="27"/>
        <v>73</v>
      </c>
      <c r="U27" s="43">
        <f t="shared" si="28"/>
        <v>6.083333333333333</v>
      </c>
      <c r="V27" s="44">
        <f t="shared" si="29"/>
        <v>11</v>
      </c>
      <c r="W27" s="43">
        <f t="shared" si="30"/>
        <v>0.91666666666666663</v>
      </c>
      <c r="X27" s="53"/>
    </row>
    <row r="28" spans="2:24" ht="22" customHeight="1">
      <c r="B28" s="46" t="s">
        <v>64</v>
      </c>
      <c r="C28" s="47" t="s">
        <v>65</v>
      </c>
      <c r="D28" s="46">
        <v>8</v>
      </c>
      <c r="E28" s="48"/>
      <c r="F28" s="48"/>
      <c r="G28" s="49"/>
      <c r="H28" s="50" t="s">
        <v>47</v>
      </c>
      <c r="I28" s="50" t="s">
        <v>47</v>
      </c>
      <c r="J28" s="51" t="s">
        <v>47</v>
      </c>
      <c r="K28" s="52" t="s">
        <v>47</v>
      </c>
      <c r="L28" s="50" t="s">
        <v>47</v>
      </c>
      <c r="M28" s="50" t="s">
        <v>47</v>
      </c>
      <c r="N28" s="51" t="s">
        <v>47</v>
      </c>
      <c r="O28" s="50" t="s">
        <v>47</v>
      </c>
      <c r="P28" s="50" t="s">
        <v>47</v>
      </c>
      <c r="Q28" s="50" t="s">
        <v>47</v>
      </c>
      <c r="R28" s="51" t="s">
        <v>47</v>
      </c>
      <c r="S28" s="52" t="s">
        <v>47</v>
      </c>
      <c r="T28" s="50" t="s">
        <v>47</v>
      </c>
      <c r="U28" s="50" t="s">
        <v>47</v>
      </c>
      <c r="V28" s="51" t="s">
        <v>47</v>
      </c>
      <c r="W28" s="50" t="s">
        <v>47</v>
      </c>
      <c r="X28" s="53"/>
    </row>
    <row r="29" spans="2:24" ht="22" customHeight="1">
      <c r="B29" s="39" t="s">
        <v>66</v>
      </c>
      <c r="C29" s="40" t="s">
        <v>67</v>
      </c>
      <c r="D29" s="39">
        <v>8</v>
      </c>
      <c r="E29" s="41"/>
      <c r="F29" s="41"/>
      <c r="G29" s="42"/>
      <c r="H29" s="43" t="s">
        <v>47</v>
      </c>
      <c r="I29" s="43" t="s">
        <v>47</v>
      </c>
      <c r="J29" s="44" t="s">
        <v>47</v>
      </c>
      <c r="K29" s="45" t="s">
        <v>47</v>
      </c>
      <c r="L29" s="43" t="s">
        <v>47</v>
      </c>
      <c r="M29" s="43" t="s">
        <v>47</v>
      </c>
      <c r="N29" s="44" t="s">
        <v>47</v>
      </c>
      <c r="O29" s="43" t="s">
        <v>47</v>
      </c>
      <c r="P29" s="43" t="s">
        <v>47</v>
      </c>
      <c r="Q29" s="43" t="s">
        <v>47</v>
      </c>
      <c r="R29" s="44" t="s">
        <v>47</v>
      </c>
      <c r="S29" s="45" t="s">
        <v>47</v>
      </c>
      <c r="T29" s="43" t="s">
        <v>47</v>
      </c>
      <c r="U29" s="43" t="s">
        <v>47</v>
      </c>
      <c r="V29" s="44" t="s">
        <v>47</v>
      </c>
      <c r="W29" s="43" t="s">
        <v>47</v>
      </c>
      <c r="X29" s="53"/>
    </row>
    <row r="30" spans="2:24" ht="22" customHeight="1">
      <c r="B30" s="46" t="s">
        <v>68</v>
      </c>
      <c r="C30" s="47" t="s">
        <v>69</v>
      </c>
      <c r="D30" s="46">
        <v>8</v>
      </c>
      <c r="E30" s="48"/>
      <c r="F30" s="48"/>
      <c r="G30" s="49">
        <v>2.8000000000000001E-2</v>
      </c>
      <c r="H30" s="50">
        <f t="shared" ref="H30:H36" si="31">ROUNDUP(H$4/G30,0)</f>
        <v>108</v>
      </c>
      <c r="I30" s="50">
        <f t="shared" ref="I30:I36" si="32">H30/$D30</f>
        <v>13.5</v>
      </c>
      <c r="J30" s="51">
        <f t="shared" ref="J30:J36" si="33">ROUNDUP(J$4/G30,0)</f>
        <v>33</v>
      </c>
      <c r="K30" s="52">
        <f t="shared" ref="K30:K36" si="34">J30/$D30</f>
        <v>4.125</v>
      </c>
      <c r="L30" s="50">
        <f t="shared" ref="L30:L36" si="35">ROUNDUP(L$4/G30,0)</f>
        <v>54</v>
      </c>
      <c r="M30" s="50">
        <f t="shared" ref="M30:M36" si="36">L30/$D30</f>
        <v>6.75</v>
      </c>
      <c r="N30" s="51">
        <f t="shared" ref="N30:N36" si="37">ROUNDUP(N$4/G30,0)</f>
        <v>17</v>
      </c>
      <c r="O30" s="50">
        <f t="shared" ref="O30:O36" si="38">N30/$D30</f>
        <v>2.125</v>
      </c>
      <c r="P30" s="50">
        <f t="shared" ref="P30:P36" si="39">ROUNDUP(P$4/G30,0)</f>
        <v>90</v>
      </c>
      <c r="Q30" s="50">
        <f t="shared" ref="Q30:Q36" si="40">P30/$D30</f>
        <v>11.25</v>
      </c>
      <c r="R30" s="51">
        <f t="shared" ref="R30:R36" si="41">ROUNDUP(R$4/G30,0)</f>
        <v>14</v>
      </c>
      <c r="S30" s="52">
        <f t="shared" ref="S30:S36" si="42">R30/$D30</f>
        <v>1.75</v>
      </c>
      <c r="T30" s="50">
        <f t="shared" ref="T30:T36" si="43">ROUNDUP(T$4/G30,0)</f>
        <v>47</v>
      </c>
      <c r="U30" s="50">
        <f t="shared" ref="U30:U36" si="44">T30/$D30</f>
        <v>5.875</v>
      </c>
      <c r="V30" s="51">
        <f t="shared" ref="V30:V36" si="45">ROUNDUP(V$4/G30,0)</f>
        <v>7</v>
      </c>
      <c r="W30" s="50">
        <f t="shared" ref="W30:W36" si="46">V30/$D30</f>
        <v>0.875</v>
      </c>
      <c r="X30" s="53"/>
    </row>
    <row r="31" spans="2:24" ht="22" customHeight="1">
      <c r="B31" s="39" t="s">
        <v>70</v>
      </c>
      <c r="C31" s="40" t="s">
        <v>71</v>
      </c>
      <c r="D31" s="39">
        <v>8</v>
      </c>
      <c r="E31" s="41"/>
      <c r="F31" s="41"/>
      <c r="G31" s="42">
        <v>2.8000000000000001E-2</v>
      </c>
      <c r="H31" s="43">
        <f t="shared" si="31"/>
        <v>108</v>
      </c>
      <c r="I31" s="43">
        <f t="shared" si="32"/>
        <v>13.5</v>
      </c>
      <c r="J31" s="44">
        <f t="shared" si="33"/>
        <v>33</v>
      </c>
      <c r="K31" s="45">
        <f t="shared" si="34"/>
        <v>4.125</v>
      </c>
      <c r="L31" s="43">
        <f t="shared" si="35"/>
        <v>54</v>
      </c>
      <c r="M31" s="43">
        <f t="shared" si="36"/>
        <v>6.75</v>
      </c>
      <c r="N31" s="44">
        <f t="shared" si="37"/>
        <v>17</v>
      </c>
      <c r="O31" s="43">
        <f t="shared" si="38"/>
        <v>2.125</v>
      </c>
      <c r="P31" s="43">
        <f t="shared" si="39"/>
        <v>90</v>
      </c>
      <c r="Q31" s="43">
        <f t="shared" si="40"/>
        <v>11.25</v>
      </c>
      <c r="R31" s="44">
        <f t="shared" si="41"/>
        <v>14</v>
      </c>
      <c r="S31" s="45">
        <f t="shared" si="42"/>
        <v>1.75</v>
      </c>
      <c r="T31" s="43">
        <f t="shared" si="43"/>
        <v>47</v>
      </c>
      <c r="U31" s="43">
        <f t="shared" si="44"/>
        <v>5.875</v>
      </c>
      <c r="V31" s="44">
        <f t="shared" si="45"/>
        <v>7</v>
      </c>
      <c r="W31" s="43">
        <f t="shared" si="46"/>
        <v>0.875</v>
      </c>
      <c r="X31" s="53"/>
    </row>
    <row r="32" spans="2:24" ht="22" customHeight="1">
      <c r="B32" s="46" t="s">
        <v>72</v>
      </c>
      <c r="C32" s="47" t="s">
        <v>73</v>
      </c>
      <c r="D32" s="46">
        <v>8</v>
      </c>
      <c r="E32" s="48"/>
      <c r="F32" s="48"/>
      <c r="G32" s="49">
        <v>2.9000000000000001E-2</v>
      </c>
      <c r="H32" s="50">
        <f t="shared" si="31"/>
        <v>104</v>
      </c>
      <c r="I32" s="50">
        <f t="shared" si="32"/>
        <v>13</v>
      </c>
      <c r="J32" s="51">
        <f t="shared" si="33"/>
        <v>32</v>
      </c>
      <c r="K32" s="52">
        <f t="shared" si="34"/>
        <v>4</v>
      </c>
      <c r="L32" s="50">
        <f t="shared" si="35"/>
        <v>52</v>
      </c>
      <c r="M32" s="50">
        <f t="shared" si="36"/>
        <v>6.5</v>
      </c>
      <c r="N32" s="51">
        <f t="shared" si="37"/>
        <v>16</v>
      </c>
      <c r="O32" s="50">
        <f t="shared" si="38"/>
        <v>2</v>
      </c>
      <c r="P32" s="50">
        <f t="shared" si="39"/>
        <v>87</v>
      </c>
      <c r="Q32" s="50">
        <f t="shared" si="40"/>
        <v>10.875</v>
      </c>
      <c r="R32" s="51">
        <f t="shared" si="41"/>
        <v>13</v>
      </c>
      <c r="S32" s="52">
        <f t="shared" si="42"/>
        <v>1.625</v>
      </c>
      <c r="T32" s="50">
        <f t="shared" si="43"/>
        <v>45</v>
      </c>
      <c r="U32" s="50">
        <f t="shared" si="44"/>
        <v>5.625</v>
      </c>
      <c r="V32" s="51">
        <f t="shared" si="45"/>
        <v>7</v>
      </c>
      <c r="W32" s="50">
        <f t="shared" si="46"/>
        <v>0.875</v>
      </c>
      <c r="X32" s="53"/>
    </row>
    <row r="33" spans="2:24" ht="22" customHeight="1">
      <c r="B33" s="39" t="s">
        <v>74</v>
      </c>
      <c r="C33" s="40" t="s">
        <v>75</v>
      </c>
      <c r="D33" s="39">
        <v>8</v>
      </c>
      <c r="E33" s="41"/>
      <c r="F33" s="41"/>
      <c r="G33" s="42">
        <v>2.8000000000000001E-2</v>
      </c>
      <c r="H33" s="43">
        <f t="shared" si="31"/>
        <v>108</v>
      </c>
      <c r="I33" s="43">
        <f t="shared" si="32"/>
        <v>13.5</v>
      </c>
      <c r="J33" s="44">
        <f t="shared" si="33"/>
        <v>33</v>
      </c>
      <c r="K33" s="45">
        <f t="shared" si="34"/>
        <v>4.125</v>
      </c>
      <c r="L33" s="43">
        <f t="shared" si="35"/>
        <v>54</v>
      </c>
      <c r="M33" s="43">
        <f t="shared" si="36"/>
        <v>6.75</v>
      </c>
      <c r="N33" s="44">
        <f t="shared" si="37"/>
        <v>17</v>
      </c>
      <c r="O33" s="43">
        <f t="shared" si="38"/>
        <v>2.125</v>
      </c>
      <c r="P33" s="43">
        <f t="shared" si="39"/>
        <v>90</v>
      </c>
      <c r="Q33" s="43">
        <f t="shared" si="40"/>
        <v>11.25</v>
      </c>
      <c r="R33" s="44">
        <f t="shared" si="41"/>
        <v>14</v>
      </c>
      <c r="S33" s="45">
        <f t="shared" si="42"/>
        <v>1.75</v>
      </c>
      <c r="T33" s="43">
        <f t="shared" si="43"/>
        <v>47</v>
      </c>
      <c r="U33" s="43">
        <f t="shared" si="44"/>
        <v>5.875</v>
      </c>
      <c r="V33" s="44">
        <f t="shared" si="45"/>
        <v>7</v>
      </c>
      <c r="W33" s="43">
        <f t="shared" si="46"/>
        <v>0.875</v>
      </c>
      <c r="X33" s="53"/>
    </row>
    <row r="34" spans="2:24" ht="22" customHeight="1">
      <c r="B34" s="46" t="s">
        <v>76</v>
      </c>
      <c r="C34" s="47" t="s">
        <v>77</v>
      </c>
      <c r="D34" s="46">
        <v>12</v>
      </c>
      <c r="E34" s="48"/>
      <c r="F34" s="48"/>
      <c r="G34" s="49">
        <v>1.9E-2</v>
      </c>
      <c r="H34" s="50">
        <f t="shared" si="31"/>
        <v>158</v>
      </c>
      <c r="I34" s="50">
        <f t="shared" si="32"/>
        <v>13.166666666666666</v>
      </c>
      <c r="J34" s="51">
        <f t="shared" si="33"/>
        <v>48</v>
      </c>
      <c r="K34" s="52">
        <f t="shared" si="34"/>
        <v>4</v>
      </c>
      <c r="L34" s="50">
        <f t="shared" si="35"/>
        <v>79</v>
      </c>
      <c r="M34" s="50">
        <f t="shared" si="36"/>
        <v>6.583333333333333</v>
      </c>
      <c r="N34" s="51">
        <f t="shared" si="37"/>
        <v>24</v>
      </c>
      <c r="O34" s="50">
        <f t="shared" si="38"/>
        <v>2</v>
      </c>
      <c r="P34" s="50">
        <f t="shared" si="39"/>
        <v>132</v>
      </c>
      <c r="Q34" s="50">
        <f t="shared" si="40"/>
        <v>11</v>
      </c>
      <c r="R34" s="51">
        <f t="shared" si="41"/>
        <v>20</v>
      </c>
      <c r="S34" s="52">
        <f t="shared" si="42"/>
        <v>1.6666666666666667</v>
      </c>
      <c r="T34" s="50">
        <f t="shared" si="43"/>
        <v>69</v>
      </c>
      <c r="U34" s="50">
        <f t="shared" si="44"/>
        <v>5.75</v>
      </c>
      <c r="V34" s="51">
        <f t="shared" si="45"/>
        <v>11</v>
      </c>
      <c r="W34" s="50">
        <f t="shared" si="46"/>
        <v>0.91666666666666663</v>
      </c>
      <c r="X34" s="53"/>
    </row>
    <row r="35" spans="2:24" ht="22" customHeight="1">
      <c r="B35" s="39" t="s">
        <v>78</v>
      </c>
      <c r="C35" s="40" t="s">
        <v>79</v>
      </c>
      <c r="D35" s="39">
        <v>8</v>
      </c>
      <c r="E35" s="41"/>
      <c r="F35" s="41"/>
      <c r="G35" s="42">
        <v>0.03</v>
      </c>
      <c r="H35" s="43">
        <f t="shared" si="31"/>
        <v>100</v>
      </c>
      <c r="I35" s="43">
        <f t="shared" si="32"/>
        <v>12.5</v>
      </c>
      <c r="J35" s="44">
        <f t="shared" si="33"/>
        <v>30</v>
      </c>
      <c r="K35" s="45">
        <f t="shared" si="34"/>
        <v>3.75</v>
      </c>
      <c r="L35" s="43">
        <f t="shared" si="35"/>
        <v>50</v>
      </c>
      <c r="M35" s="43">
        <f t="shared" si="36"/>
        <v>6.25</v>
      </c>
      <c r="N35" s="44">
        <f t="shared" si="37"/>
        <v>15</v>
      </c>
      <c r="O35" s="43">
        <f t="shared" si="38"/>
        <v>1.875</v>
      </c>
      <c r="P35" s="43">
        <f t="shared" si="39"/>
        <v>84</v>
      </c>
      <c r="Q35" s="43">
        <f t="shared" si="40"/>
        <v>10.5</v>
      </c>
      <c r="R35" s="44">
        <f t="shared" si="41"/>
        <v>13</v>
      </c>
      <c r="S35" s="45">
        <f t="shared" si="42"/>
        <v>1.625</v>
      </c>
      <c r="T35" s="43">
        <f t="shared" si="43"/>
        <v>44</v>
      </c>
      <c r="U35" s="43">
        <f t="shared" si="44"/>
        <v>5.5</v>
      </c>
      <c r="V35" s="44">
        <f t="shared" si="45"/>
        <v>7</v>
      </c>
      <c r="W35" s="43">
        <f t="shared" si="46"/>
        <v>0.875</v>
      </c>
      <c r="X35" s="53"/>
    </row>
    <row r="36" spans="2:24" ht="22" customHeight="1">
      <c r="B36" s="55" t="s">
        <v>80</v>
      </c>
      <c r="C36" s="56" t="s">
        <v>81</v>
      </c>
      <c r="D36" s="55">
        <v>8</v>
      </c>
      <c r="E36" s="57"/>
      <c r="F36" s="57"/>
      <c r="G36" s="58">
        <v>2.1000000000000001E-2</v>
      </c>
      <c r="H36" s="59">
        <f t="shared" si="31"/>
        <v>143</v>
      </c>
      <c r="I36" s="59">
        <f t="shared" si="32"/>
        <v>17.875</v>
      </c>
      <c r="J36" s="60">
        <f t="shared" si="33"/>
        <v>43</v>
      </c>
      <c r="K36" s="61">
        <f t="shared" si="34"/>
        <v>5.375</v>
      </c>
      <c r="L36" s="59">
        <f t="shared" si="35"/>
        <v>72</v>
      </c>
      <c r="M36" s="59">
        <f t="shared" si="36"/>
        <v>9</v>
      </c>
      <c r="N36" s="60">
        <f t="shared" si="37"/>
        <v>22</v>
      </c>
      <c r="O36" s="59">
        <f t="shared" si="38"/>
        <v>2.75</v>
      </c>
      <c r="P36" s="59">
        <f t="shared" si="39"/>
        <v>120</v>
      </c>
      <c r="Q36" s="59">
        <f t="shared" si="40"/>
        <v>15</v>
      </c>
      <c r="R36" s="60">
        <f t="shared" si="41"/>
        <v>18</v>
      </c>
      <c r="S36" s="61">
        <f t="shared" si="42"/>
        <v>2.25</v>
      </c>
      <c r="T36" s="59">
        <f t="shared" si="43"/>
        <v>62</v>
      </c>
      <c r="U36" s="59">
        <f t="shared" si="44"/>
        <v>7.75</v>
      </c>
      <c r="V36" s="60">
        <f t="shared" si="45"/>
        <v>10</v>
      </c>
      <c r="W36" s="59">
        <f t="shared" si="46"/>
        <v>1.25</v>
      </c>
      <c r="X36" s="53"/>
    </row>
  </sheetData>
  <sheetProtection algorithmName="SHA-512" hashValue="rrBOyCMMruiSm5z6VPzn7bJlFv4axb55p1tIgGvKIhxJd2j0sACX870jQ7aeFjboYys9h2d+uh6UcHkkJDk53Q==" saltValue="/vBByRr87eYd9VG6tg4Wdg==" spinCount="100000" sheet="1" objects="1" scenarios="1"/>
  <mergeCells count="12">
    <mergeCell ref="L3:M3"/>
    <mergeCell ref="N3:O3"/>
    <mergeCell ref="P3:Q3"/>
    <mergeCell ref="R3:S3"/>
    <mergeCell ref="T3:U3"/>
    <mergeCell ref="V3:W3"/>
    <mergeCell ref="B3:B5"/>
    <mergeCell ref="C3:C5"/>
    <mergeCell ref="D3:D5"/>
    <mergeCell ref="G3:G5"/>
    <mergeCell ref="H3:I3"/>
    <mergeCell ref="J3:K3"/>
  </mergeCells>
  <phoneticPr fontId="3"/>
  <pageMargins left="0.15748031496062992" right="0.15748031496062992" top="0.39370078740157483" bottom="0.19685039370078741" header="0.51181102362204722" footer="0.51181102362204722"/>
  <pageSetup paperSize="9" scale="55" orientation="landscape" cellComments="asDisplayed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ﾌｸﾌｫｰﾑEco_必要枚数早見表</vt:lpstr>
      <vt:lpstr>ﾌｸﾌｫｰﾑEco_必要枚数早見表!Print_Titles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 奈美</dc:creator>
  <cp:lastModifiedBy>北山 奈美</cp:lastModifiedBy>
  <dcterms:created xsi:type="dcterms:W3CDTF">2022-08-12T08:23:01Z</dcterms:created>
  <dcterms:modified xsi:type="dcterms:W3CDTF">2022-08-12T08:24:07Z</dcterms:modified>
</cp:coreProperties>
</file>