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コーポレートサイト/子育てエコホーム支援事業/"/>
    </mc:Choice>
  </mc:AlternateContent>
  <xr:revisionPtr revIDLastSave="0" documentId="8_{9EFF8D66-49B7-4310-85B3-271D0F0CBC56}" xr6:coauthVersionLast="47" xr6:coauthVersionMax="47" xr10:uidLastSave="{00000000-0000-0000-0000-000000000000}"/>
  <bookViews>
    <workbookView xWindow="-108" yWindow="-108" windowWidth="23256" windowHeight="14016" tabRatio="779" xr2:uid="{00000000-000D-0000-FFFF-FFFF00000000}"/>
  </bookViews>
  <sheets>
    <sheet name="納品証明書_フェノバ・フクフォームEco・フクフォームEPS" sheetId="6" r:id="rId1"/>
    <sheet name="製品登録一覧(ブランド品)" sheetId="7" state="hidden" r:id="rId2"/>
  </sheets>
  <definedNames>
    <definedName name="_xlnm.Print_Area" localSheetId="0">納品証明書_フェノバ・フクフォームEco・フクフォームEPS!$A$1:$R$31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6" l="1"/>
  <c r="M28" i="6"/>
  <c r="L28" i="6"/>
  <c r="J28" i="6"/>
  <c r="H28" i="6"/>
  <c r="T28" i="6" s="1"/>
  <c r="E28" i="6"/>
  <c r="B28" i="6"/>
  <c r="M27" i="6"/>
  <c r="L27" i="6"/>
  <c r="J27" i="6"/>
  <c r="H27" i="6"/>
  <c r="T27" i="6" s="1"/>
  <c r="E27" i="6"/>
  <c r="B27" i="6"/>
  <c r="M26" i="6"/>
  <c r="L26" i="6"/>
  <c r="J26" i="6"/>
  <c r="H26" i="6"/>
  <c r="T26" i="6" s="1"/>
  <c r="E26" i="6"/>
  <c r="B26" i="6"/>
  <c r="M25" i="6"/>
  <c r="L25" i="6"/>
  <c r="J25" i="6"/>
  <c r="H25" i="6"/>
  <c r="T25" i="6" s="1"/>
  <c r="E25" i="6"/>
  <c r="B25" i="6"/>
  <c r="M24" i="6"/>
  <c r="L24" i="6"/>
  <c r="J24" i="6"/>
  <c r="H24" i="6"/>
  <c r="T24" i="6" s="1"/>
  <c r="E24" i="6"/>
  <c r="B24" i="6"/>
  <c r="M23" i="6"/>
  <c r="L23" i="6"/>
  <c r="J23" i="6"/>
  <c r="H23" i="6"/>
  <c r="T23" i="6" s="1"/>
  <c r="E23" i="6"/>
  <c r="B23" i="6"/>
  <c r="B22" i="6"/>
  <c r="M22" i="6"/>
  <c r="L22" i="6"/>
  <c r="J22" i="6"/>
  <c r="H22" i="6"/>
  <c r="T22" i="6" s="1"/>
  <c r="E22" i="6"/>
  <c r="U28" i="6"/>
  <c r="U27" i="6"/>
  <c r="U26" i="6"/>
  <c r="U25" i="6"/>
  <c r="U24" i="6"/>
  <c r="U22" i="6"/>
  <c r="W28" i="6"/>
  <c r="O28" i="6" s="1"/>
  <c r="W27" i="6"/>
  <c r="O27" i="6" s="1"/>
  <c r="W26" i="6"/>
  <c r="O26" i="6" s="1"/>
  <c r="W25" i="6"/>
  <c r="O25" i="6" s="1"/>
  <c r="W24" i="6"/>
  <c r="O24" i="6" s="1"/>
  <c r="W23" i="6"/>
  <c r="O23" i="6" s="1"/>
  <c r="W22" i="6"/>
  <c r="O22" i="6" s="1"/>
</calcChain>
</file>

<file path=xl/sharedStrings.xml><?xml version="1.0" encoding="utf-8"?>
<sst xmlns="http://schemas.openxmlformats.org/spreadsheetml/2006/main" count="848" uniqueCount="484">
  <si>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</si>
  <si>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</si>
  <si>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</si>
  <si>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</si>
  <si>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</si>
  <si>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</si>
  <si>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</si>
  <si>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</si>
  <si>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>：</t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</si>
  <si>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</si>
  <si>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</si>
  <si>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</si>
  <si>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</si>
  <si>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</si>
  <si>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t>様邸</t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</si>
  <si>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</si>
  <si>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r>
      <rPr>
        <b/>
        <sz val="10.5"/>
        <rFont val="メイリオ"/>
        <family val="3"/>
        <charset val="128"/>
      </rPr>
      <t>事業者名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（メーカー名）</t>
    </r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</si>
  <si>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</si>
  <si>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</si>
  <si>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</si>
  <si>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</si>
  <si>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</si>
  <si>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</si>
  <si>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品番</t>
    <rPh sb="0" eb="2">
      <t>ヒンバン</t>
    </rPh>
    <phoneticPr fontId="32"/>
  </si>
  <si>
    <t>コード</t>
    <phoneticPr fontId="1"/>
  </si>
  <si>
    <t>製品型番</t>
    <rPh sb="0" eb="2">
      <t>セイヒン</t>
    </rPh>
    <rPh sb="2" eb="4">
      <t>カタバン</t>
    </rPh>
    <phoneticPr fontId="32"/>
  </si>
  <si>
    <t>断熱材区分
（A-1～F)</t>
    <rPh sb="0" eb="3">
      <t>ダンネツザイ</t>
    </rPh>
    <rPh sb="3" eb="5">
      <t>クブン</t>
    </rPh>
    <phoneticPr fontId="32"/>
  </si>
  <si>
    <t>断熱材の種類</t>
    <rPh sb="0" eb="3">
      <t>ダンネツザイ</t>
    </rPh>
    <rPh sb="4" eb="6">
      <t>シュルイ</t>
    </rPh>
    <phoneticPr fontId="32"/>
  </si>
  <si>
    <t>製品名・製品愛称　</t>
    <rPh sb="2" eb="3">
      <t>メイ</t>
    </rPh>
    <rPh sb="4" eb="6">
      <t>セイヒン</t>
    </rPh>
    <rPh sb="6" eb="8">
      <t>アイショウ</t>
    </rPh>
    <phoneticPr fontId="32"/>
  </si>
  <si>
    <t>厚さ
（mm）</t>
    <rPh sb="0" eb="1">
      <t>アツ</t>
    </rPh>
    <phoneticPr fontId="1"/>
  </si>
  <si>
    <t>熱抵抗値
（W/(m×K)）</t>
    <rPh sb="0" eb="1">
      <t>ネツ</t>
    </rPh>
    <rPh sb="1" eb="4">
      <t>テイコウチ</t>
    </rPh>
    <phoneticPr fontId="1"/>
  </si>
  <si>
    <t>厚さ×幅×長さ
（寸法；㍉）</t>
    <rPh sb="0" eb="1">
      <t>アツ</t>
    </rPh>
    <rPh sb="3" eb="4">
      <t>ハバ</t>
    </rPh>
    <rPh sb="5" eb="6">
      <t>ナガ</t>
    </rPh>
    <rPh sb="9" eb="11">
      <t>スンポウ</t>
    </rPh>
    <phoneticPr fontId="32"/>
  </si>
  <si>
    <t>１枚当たり体積
（ｍ３）</t>
    <rPh sb="1" eb="2">
      <t>マイ</t>
    </rPh>
    <rPh sb="2" eb="3">
      <t>ア</t>
    </rPh>
    <rPh sb="5" eb="7">
      <t>タイセキ</t>
    </rPh>
    <phoneticPr fontId="32"/>
  </si>
  <si>
    <t>作成</t>
    <rPh sb="0" eb="2">
      <t>サクセイ</t>
    </rPh>
    <phoneticPr fontId="1"/>
  </si>
  <si>
    <t>ー　フェノバ一般品　３×６板　ー</t>
    <rPh sb="6" eb="8">
      <t>イッパン</t>
    </rPh>
    <rPh sb="8" eb="9">
      <t>ヒン</t>
    </rPh>
    <rPh sb="13" eb="14">
      <t>イタ</t>
    </rPh>
    <phoneticPr fontId="1"/>
  </si>
  <si>
    <t>JJ20N</t>
  </si>
  <si>
    <t>フェノバ２０ミリ　910×1820</t>
    <phoneticPr fontId="1"/>
  </si>
  <si>
    <t>2FVKJJ20N</t>
  </si>
  <si>
    <t>F</t>
    <phoneticPr fontId="32"/>
  </si>
  <si>
    <t>フェノールフォーム断熱材１種２号　PF1.2DⅠ</t>
  </si>
  <si>
    <t>フェノバボード</t>
    <phoneticPr fontId="32"/>
  </si>
  <si>
    <t>20×910×1820</t>
  </si>
  <si>
    <t>JJ25N</t>
  </si>
  <si>
    <t>フェノバ２５ミリ　910×1820</t>
    <phoneticPr fontId="1"/>
  </si>
  <si>
    <t>2FVKJJ25N</t>
  </si>
  <si>
    <t>25×910×1820</t>
  </si>
  <si>
    <t>JJ30N</t>
  </si>
  <si>
    <t>フェノバ３０ミリ　910×1820</t>
    <phoneticPr fontId="1"/>
  </si>
  <si>
    <t>2FVKJJ30N</t>
  </si>
  <si>
    <t>30×910×1820</t>
  </si>
  <si>
    <t>JJ35N</t>
  </si>
  <si>
    <t>フェノバ３５ミリ　910×1820</t>
    <phoneticPr fontId="1"/>
  </si>
  <si>
    <t>2FVKJJ35N</t>
  </si>
  <si>
    <t>35×910×1820</t>
  </si>
  <si>
    <t>JJ35N-H</t>
    <phoneticPr fontId="1"/>
  </si>
  <si>
    <t>フェノバ３５ミリ　910×1820(H)</t>
    <phoneticPr fontId="1"/>
  </si>
  <si>
    <t>2FVKJJ35N-H</t>
  </si>
  <si>
    <t>JJ40N</t>
  </si>
  <si>
    <t>フェノバ４０ミリ　910×1820</t>
    <phoneticPr fontId="1"/>
  </si>
  <si>
    <t>2FVKJJ40N</t>
  </si>
  <si>
    <t>40×910×1820</t>
  </si>
  <si>
    <t>JJ45N</t>
  </si>
  <si>
    <t>フェノバ４５ミリ　910×1820</t>
    <phoneticPr fontId="1"/>
  </si>
  <si>
    <t>2FVKJJ45N</t>
  </si>
  <si>
    <t>45×910×1820</t>
  </si>
  <si>
    <t>JJ45N-H</t>
    <phoneticPr fontId="1"/>
  </si>
  <si>
    <t>フェノバ４５ミリ　910×1820(H)</t>
    <phoneticPr fontId="1"/>
  </si>
  <si>
    <t>2FVKJJ45N-H</t>
  </si>
  <si>
    <t>JJ50N</t>
  </si>
  <si>
    <t>フェノバ５０ミリ　910×1820</t>
    <phoneticPr fontId="1"/>
  </si>
  <si>
    <t>2FVKJJ50N</t>
  </si>
  <si>
    <t>50×910×1820</t>
  </si>
  <si>
    <t>JJ60N</t>
  </si>
  <si>
    <t>フェノバ６０ミリ　910×1820</t>
    <phoneticPr fontId="1"/>
  </si>
  <si>
    <t>2FVKJJ60N</t>
  </si>
  <si>
    <t>60×910×1820</t>
  </si>
  <si>
    <t>JJ63N</t>
  </si>
  <si>
    <t>フェノバ６３ミリ　910×1820</t>
    <phoneticPr fontId="1"/>
  </si>
  <si>
    <t>2FVKJJ63N</t>
  </si>
  <si>
    <t>63×910×1820</t>
  </si>
  <si>
    <t>JJ63N-H</t>
    <phoneticPr fontId="1"/>
  </si>
  <si>
    <t>フェノバ６３ミリ　910×1820(H)</t>
    <phoneticPr fontId="1"/>
  </si>
  <si>
    <t>2FVKJJ63N-H</t>
  </si>
  <si>
    <t>JJ80N</t>
    <phoneticPr fontId="1"/>
  </si>
  <si>
    <t>フェノバ８０ミリ　910×1820</t>
    <phoneticPr fontId="1"/>
  </si>
  <si>
    <t>2FVKJJ80N</t>
  </si>
  <si>
    <t>80×910×1820</t>
  </si>
  <si>
    <t>JJ90N</t>
  </si>
  <si>
    <t>フェノバ９０ミリ　910×1820</t>
    <phoneticPr fontId="1"/>
  </si>
  <si>
    <t>2FVKJJ90N</t>
  </si>
  <si>
    <t>90×910×1820</t>
  </si>
  <si>
    <t>JJ90N-H</t>
    <phoneticPr fontId="1"/>
  </si>
  <si>
    <t>フェノバ９０ミリ　910×1820(H)</t>
    <phoneticPr fontId="1"/>
  </si>
  <si>
    <t>2FVKJJ90N-H</t>
  </si>
  <si>
    <t>ー　フェノバ一般品　３×１０板　ー</t>
    <rPh sb="6" eb="8">
      <t>イッパン</t>
    </rPh>
    <rPh sb="8" eb="9">
      <t>ヒン</t>
    </rPh>
    <rPh sb="14" eb="15">
      <t>イタ</t>
    </rPh>
    <rPh sb="15" eb="16">
      <t>イタ</t>
    </rPh>
    <phoneticPr fontId="1"/>
  </si>
  <si>
    <t>JJ20SW</t>
  </si>
  <si>
    <t>フェノバ２０ミリ　910×3030</t>
    <phoneticPr fontId="1"/>
  </si>
  <si>
    <t>2FVKJJ20SW</t>
  </si>
  <si>
    <t>フェノールフォーム断熱材１種２号　PF1.2DⅠ 相当品</t>
    <rPh sb="25" eb="28">
      <t>ソウトウヒン</t>
    </rPh>
    <phoneticPr fontId="1"/>
  </si>
  <si>
    <t>20×910×3030</t>
  </si>
  <si>
    <t>JJ25SW</t>
  </si>
  <si>
    <t>フェノバ２５ミリ　910×3030</t>
    <phoneticPr fontId="1"/>
  </si>
  <si>
    <t>2FVKJJ25SW</t>
  </si>
  <si>
    <t>25×910×3030</t>
  </si>
  <si>
    <t>JJ30SW</t>
  </si>
  <si>
    <t>フェノバ３０ミリ　910×3030</t>
    <phoneticPr fontId="1"/>
  </si>
  <si>
    <t>2FVKJJ30SW</t>
  </si>
  <si>
    <t>30×910×3030</t>
  </si>
  <si>
    <t>JJ35SW</t>
  </si>
  <si>
    <t>フェノバ３５ミリ　910×3030</t>
    <phoneticPr fontId="1"/>
  </si>
  <si>
    <t>2FVKJJ35SW</t>
  </si>
  <si>
    <t>35×910×3030</t>
  </si>
  <si>
    <t>JJ40SW</t>
  </si>
  <si>
    <t>フェノバ４０ミリ　910×3030</t>
    <phoneticPr fontId="1"/>
  </si>
  <si>
    <t>2FVKJJ40SW</t>
  </si>
  <si>
    <t>40×910×3030</t>
  </si>
  <si>
    <t>JJ45SW</t>
  </si>
  <si>
    <t>フェノバ４５ミリ　910×3030</t>
    <phoneticPr fontId="1"/>
  </si>
  <si>
    <t>2FVKJJ45SW</t>
  </si>
  <si>
    <t>45×910×3030</t>
  </si>
  <si>
    <t>JJ50SW</t>
  </si>
  <si>
    <t>フェノバ５０ミリ　910×3030</t>
    <phoneticPr fontId="1"/>
  </si>
  <si>
    <t>2FVKJJ50SW</t>
  </si>
  <si>
    <t>50×910×3030</t>
  </si>
  <si>
    <t>JJ60SW</t>
  </si>
  <si>
    <t>フェノバ６０ミリ　910×3030</t>
    <phoneticPr fontId="1"/>
  </si>
  <si>
    <t>2FVKJJ60SW</t>
  </si>
  <si>
    <t>60×910×3030</t>
  </si>
  <si>
    <t>ー　フェノバ一般品　メーター板　ー</t>
    <rPh sb="6" eb="8">
      <t>イッパン</t>
    </rPh>
    <rPh sb="8" eb="9">
      <t>ヒン</t>
    </rPh>
    <rPh sb="14" eb="15">
      <t>イタ</t>
    </rPh>
    <phoneticPr fontId="1"/>
  </si>
  <si>
    <t>JJ20MW</t>
    <phoneticPr fontId="1"/>
  </si>
  <si>
    <t>フェノバ２０ミリ　1000×2000</t>
    <phoneticPr fontId="1"/>
  </si>
  <si>
    <t>2FVKJJ20MW</t>
  </si>
  <si>
    <t>フェノバボード</t>
  </si>
  <si>
    <t>20×1000×2000</t>
  </si>
  <si>
    <t>JJ30MW</t>
    <phoneticPr fontId="1"/>
  </si>
  <si>
    <t>フェノバ３０ミリ　1000×2000</t>
    <phoneticPr fontId="1"/>
  </si>
  <si>
    <t>2FVKJJ30MW</t>
  </si>
  <si>
    <t>30×1000×2000</t>
  </si>
  <si>
    <t>JJ35MW</t>
    <phoneticPr fontId="1"/>
  </si>
  <si>
    <t>フェノバ３５ミリ　1000×2000</t>
    <phoneticPr fontId="1"/>
  </si>
  <si>
    <t>2FVKJJ35MW</t>
  </si>
  <si>
    <t>35×1000×2000</t>
  </si>
  <si>
    <t>JJ40MW</t>
    <phoneticPr fontId="1"/>
  </si>
  <si>
    <t>フェノバ４０ミリ　1000×2000</t>
    <phoneticPr fontId="1"/>
  </si>
  <si>
    <t>2FVKJJ40MW</t>
  </si>
  <si>
    <t>40×1000×2000</t>
  </si>
  <si>
    <t>JJ45MW</t>
    <phoneticPr fontId="1"/>
  </si>
  <si>
    <t>フェノバ４５ミリ　1000×2000</t>
    <phoneticPr fontId="1"/>
  </si>
  <si>
    <t>2FVKJJ45MW</t>
  </si>
  <si>
    <t>45×1000×2000</t>
  </si>
  <si>
    <t>JJ50MW</t>
    <phoneticPr fontId="1"/>
  </si>
  <si>
    <t>フェノバ５０ミリ　1000×2000</t>
    <phoneticPr fontId="1"/>
  </si>
  <si>
    <t>2FVKJJ50MW</t>
  </si>
  <si>
    <t>50×1000×2000</t>
  </si>
  <si>
    <t>ー　フェノバ一般品　カット品　ー</t>
    <rPh sb="6" eb="8">
      <t>イッパン</t>
    </rPh>
    <rPh sb="8" eb="9">
      <t>ヒン</t>
    </rPh>
    <rPh sb="13" eb="14">
      <t>ヒン</t>
    </rPh>
    <phoneticPr fontId="1"/>
  </si>
  <si>
    <t>JJ9022W</t>
    <phoneticPr fontId="1"/>
  </si>
  <si>
    <t>フェノバ９０ミリ　804×804</t>
    <phoneticPr fontId="1"/>
  </si>
  <si>
    <t>2FVKJJ9022W</t>
    <phoneticPr fontId="1"/>
  </si>
  <si>
    <t>F</t>
  </si>
  <si>
    <t>90×804×804</t>
  </si>
  <si>
    <t>受注生産品</t>
    <rPh sb="0" eb="2">
      <t>ジュチュウ</t>
    </rPh>
    <rPh sb="2" eb="5">
      <t>セイサンヒン</t>
    </rPh>
    <phoneticPr fontId="1"/>
  </si>
  <si>
    <t>JJ9025W</t>
    <phoneticPr fontId="1"/>
  </si>
  <si>
    <t>フェノバ９０ミリ　819×819</t>
    <phoneticPr fontId="1"/>
  </si>
  <si>
    <t>2FVKJJ9025W</t>
  </si>
  <si>
    <t>90×819×819</t>
  </si>
  <si>
    <t>ー　フェノバ遮熱　３×６板　ー</t>
    <rPh sb="6" eb="8">
      <t>シャネツ</t>
    </rPh>
    <rPh sb="12" eb="13">
      <t>イタ</t>
    </rPh>
    <phoneticPr fontId="1"/>
  </si>
  <si>
    <t>JJ45NV</t>
    <phoneticPr fontId="1"/>
  </si>
  <si>
    <t>フェノバ遮熱４５ミリ　910×1820</t>
    <rPh sb="4" eb="6">
      <t>シャネツ</t>
    </rPh>
    <phoneticPr fontId="1"/>
  </si>
  <si>
    <t>2FVKJJ45NV</t>
  </si>
  <si>
    <t>JJ60NV</t>
    <phoneticPr fontId="1"/>
  </si>
  <si>
    <t>フェノバ遮熱６０ミリ　910×1820</t>
    <rPh sb="4" eb="6">
      <t>シャネツ</t>
    </rPh>
    <phoneticPr fontId="1"/>
  </si>
  <si>
    <t>2FVKJJ60NV</t>
  </si>
  <si>
    <t>JJ90NV</t>
    <phoneticPr fontId="1"/>
  </si>
  <si>
    <t>フェノバ遮熱９０ミリ　910×1820</t>
    <rPh sb="4" eb="6">
      <t>シャネツ</t>
    </rPh>
    <phoneticPr fontId="1"/>
  </si>
  <si>
    <t>2FVKJJ90NV</t>
  </si>
  <si>
    <t>ー　フェノバ遮熱　カット品　ー</t>
    <rPh sb="6" eb="8">
      <t>シャネツ</t>
    </rPh>
    <rPh sb="12" eb="13">
      <t>ヒン</t>
    </rPh>
    <phoneticPr fontId="1"/>
  </si>
  <si>
    <t>JJ451WV</t>
    <phoneticPr fontId="1"/>
  </si>
  <si>
    <t>フェノバ遮熱４５ミリ　257×1820</t>
    <rPh sb="4" eb="6">
      <t>シャネツ</t>
    </rPh>
    <phoneticPr fontId="1"/>
  </si>
  <si>
    <t>2FVKJJ451WV</t>
  </si>
  <si>
    <t>45×257×1820</t>
  </si>
  <si>
    <t>受注生産品</t>
    <rPh sb="0" eb="5">
      <t>ジュチュウセイサンヒン</t>
    </rPh>
    <phoneticPr fontId="1"/>
  </si>
  <si>
    <t>JJ452WV</t>
    <phoneticPr fontId="1"/>
  </si>
  <si>
    <t>フェノバ遮熱４５ミリ　318×1820</t>
    <rPh sb="4" eb="6">
      <t>シャネツ</t>
    </rPh>
    <phoneticPr fontId="1"/>
  </si>
  <si>
    <t>2FVKJJ452WV</t>
  </si>
  <si>
    <t>45×318×1820</t>
  </si>
  <si>
    <t>JJ453WV</t>
    <phoneticPr fontId="1"/>
  </si>
  <si>
    <t>フェノバ遮熱４５ミリ　409×1820</t>
    <rPh sb="4" eb="6">
      <t>シャネツ</t>
    </rPh>
    <phoneticPr fontId="1"/>
  </si>
  <si>
    <t>2FVKJJ453WV</t>
  </si>
  <si>
    <t>45×409×1820</t>
  </si>
  <si>
    <t>JJ601WV</t>
    <phoneticPr fontId="1"/>
  </si>
  <si>
    <t>フェノバ遮熱６０ミリ　257×1820</t>
    <rPh sb="4" eb="6">
      <t>シャネツ</t>
    </rPh>
    <phoneticPr fontId="1"/>
  </si>
  <si>
    <t>2FVKJJ601WV</t>
  </si>
  <si>
    <t>60×257×1820</t>
  </si>
  <si>
    <t>JJ602WV</t>
    <phoneticPr fontId="1"/>
  </si>
  <si>
    <t>フェノバ遮熱６０ミリ　318×1820</t>
    <rPh sb="4" eb="6">
      <t>シャネツ</t>
    </rPh>
    <phoneticPr fontId="1"/>
  </si>
  <si>
    <t>2FVKJJ602WV</t>
  </si>
  <si>
    <t>60×318×1820</t>
  </si>
  <si>
    <t>JJ603WV</t>
    <phoneticPr fontId="1"/>
  </si>
  <si>
    <t>フェノバ遮熱６０ミリ　409×1820</t>
    <rPh sb="4" eb="6">
      <t>シャネツ</t>
    </rPh>
    <phoneticPr fontId="1"/>
  </si>
  <si>
    <t>2FVKJJ603WV</t>
  </si>
  <si>
    <t>60×409×1820</t>
  </si>
  <si>
    <t>JJ901WV</t>
    <phoneticPr fontId="1"/>
  </si>
  <si>
    <t>フェノバ遮熱９０ミリ　257×1820</t>
    <rPh sb="4" eb="6">
      <t>シャネツ</t>
    </rPh>
    <phoneticPr fontId="1"/>
  </si>
  <si>
    <t>2FVKJJ901WV</t>
  </si>
  <si>
    <t>90×257×1820</t>
  </si>
  <si>
    <t>JJ902WV</t>
    <phoneticPr fontId="1"/>
  </si>
  <si>
    <t>フェノバ遮熱９０ミリ　318×1820</t>
    <rPh sb="4" eb="6">
      <t>シャネツ</t>
    </rPh>
    <phoneticPr fontId="1"/>
  </si>
  <si>
    <t>2FVKJJ902WV</t>
  </si>
  <si>
    <t>90×318×1820</t>
  </si>
  <si>
    <t>JJ903WV</t>
    <phoneticPr fontId="1"/>
  </si>
  <si>
    <t>フェノバ遮熱９０ミリ　409×1820</t>
    <rPh sb="4" eb="6">
      <t>シャネツ</t>
    </rPh>
    <phoneticPr fontId="1"/>
  </si>
  <si>
    <t>2FVKJJ903WV</t>
  </si>
  <si>
    <t>90×409×1820</t>
  </si>
  <si>
    <t>ー　フェノバ J　３×６板　ー</t>
    <phoneticPr fontId="1"/>
  </si>
  <si>
    <t>JL40N</t>
  </si>
  <si>
    <t>フェノバＪ ４０ミリ　910×1820</t>
    <phoneticPr fontId="1"/>
  </si>
  <si>
    <t>2FVKJL40N</t>
  </si>
  <si>
    <t>フェノバボードJ</t>
  </si>
  <si>
    <t>JL45N</t>
  </si>
  <si>
    <t>フェノバＪ ４５ミリ　910×1820</t>
    <phoneticPr fontId="1"/>
  </si>
  <si>
    <t>2FVKJL45N</t>
  </si>
  <si>
    <t>JL63N</t>
  </si>
  <si>
    <t>フェノバＪ ６３ミリ　910×1820</t>
    <phoneticPr fontId="1"/>
  </si>
  <si>
    <t>2FVKJL63N</t>
  </si>
  <si>
    <t>ー　フェノバ J　カット品　ー</t>
    <rPh sb="12" eb="13">
      <t>ヒン</t>
    </rPh>
    <phoneticPr fontId="1"/>
  </si>
  <si>
    <t>JL405W</t>
  </si>
  <si>
    <t>フェノバＪ ４０ミリ　804×1820</t>
    <phoneticPr fontId="1"/>
  </si>
  <si>
    <t>2FVKJL405W</t>
  </si>
  <si>
    <t>40×804×1820</t>
  </si>
  <si>
    <t>JL406W</t>
  </si>
  <si>
    <t>フェノバＪ ４０ミリ　819×1820</t>
    <phoneticPr fontId="1"/>
  </si>
  <si>
    <t>2FVKJL406W</t>
  </si>
  <si>
    <t>40×819×1820</t>
  </si>
  <si>
    <t>JL4514W</t>
  </si>
  <si>
    <t>フェノバＪ ４５ミリ　257×1820</t>
    <phoneticPr fontId="1"/>
  </si>
  <si>
    <t>2FVKJL4514W</t>
  </si>
  <si>
    <t>JL451W</t>
  </si>
  <si>
    <t>フェノバＪ ４５ミリ　257×910</t>
    <phoneticPr fontId="1"/>
  </si>
  <si>
    <t>2FVKJL451W</t>
  </si>
  <si>
    <t>45×257×910</t>
  </si>
  <si>
    <t>JL453W</t>
  </si>
  <si>
    <t>フェノバＪ ４５ミリ　409×910</t>
    <phoneticPr fontId="1"/>
  </si>
  <si>
    <t>2FVKJL453W</t>
  </si>
  <si>
    <t>45×409×910</t>
  </si>
  <si>
    <t>JL455W</t>
  </si>
  <si>
    <t>フェノバＪ ４５ミリ　804×1820</t>
    <phoneticPr fontId="1"/>
  </si>
  <si>
    <t>2FVKJL455W</t>
  </si>
  <si>
    <t>45×804×1820</t>
  </si>
  <si>
    <t>JL456W</t>
  </si>
  <si>
    <t>フェノバＪ ４５ミリ　819×1820</t>
    <phoneticPr fontId="1"/>
  </si>
  <si>
    <t>2FVKJL456W</t>
  </si>
  <si>
    <t>45×819×1820</t>
  </si>
  <si>
    <t>JL457W</t>
  </si>
  <si>
    <t>フェノバＪ ４５ミリ　415×1820</t>
    <phoneticPr fontId="1"/>
  </si>
  <si>
    <t>2FVKJL457W</t>
  </si>
  <si>
    <t>45×415×1820</t>
    <phoneticPr fontId="1"/>
  </si>
  <si>
    <t>JL635W</t>
  </si>
  <si>
    <t>フェノバＪ ６３ミリ　804×1820</t>
    <phoneticPr fontId="1"/>
  </si>
  <si>
    <t>2FVKJL635W</t>
  </si>
  <si>
    <t>63×804×1820</t>
  </si>
  <si>
    <t>JL636W</t>
  </si>
  <si>
    <t>フェノバＪ ６３ミリ　819×1820</t>
    <phoneticPr fontId="1"/>
  </si>
  <si>
    <t>2FVKJL636W</t>
  </si>
  <si>
    <t>63×819×1820</t>
  </si>
  <si>
    <t>JL4522W</t>
    <phoneticPr fontId="1"/>
  </si>
  <si>
    <t>フェノバＪ ４５ミリ　804×804</t>
    <phoneticPr fontId="1"/>
  </si>
  <si>
    <t>2FVKJL4522W</t>
  </si>
  <si>
    <t>45×804×804</t>
  </si>
  <si>
    <t>JL4525W</t>
    <phoneticPr fontId="1"/>
  </si>
  <si>
    <t>フェノバＪ ４５ミリ　819×819</t>
    <phoneticPr fontId="1"/>
  </si>
  <si>
    <t>2FVKJL4525W</t>
  </si>
  <si>
    <t>45×819×819</t>
  </si>
  <si>
    <t>JL6322W</t>
    <phoneticPr fontId="1"/>
  </si>
  <si>
    <t>フェノバＪ ６３ミリ　804×804</t>
    <phoneticPr fontId="1"/>
  </si>
  <si>
    <t>2FVKJL6322W</t>
  </si>
  <si>
    <t>63×804×804</t>
  </si>
  <si>
    <t>JL6325W</t>
    <phoneticPr fontId="1"/>
  </si>
  <si>
    <t>フェノバＪ ６３ミリ　819×819</t>
    <phoneticPr fontId="1"/>
  </si>
  <si>
    <t>2FVKJL6325W</t>
  </si>
  <si>
    <t>63×819×819</t>
  </si>
  <si>
    <t>ー　フェノバ高密度品　ー</t>
    <rPh sb="6" eb="9">
      <t>コウミツド</t>
    </rPh>
    <rPh sb="9" eb="10">
      <t>ヒン</t>
    </rPh>
    <phoneticPr fontId="1"/>
  </si>
  <si>
    <t>JH15N</t>
    <phoneticPr fontId="1"/>
  </si>
  <si>
    <t>フェノバ高密度１５ミリ　910×1820</t>
    <phoneticPr fontId="1"/>
  </si>
  <si>
    <t>2FVKJH15N</t>
  </si>
  <si>
    <t>フェノバボード高密度品</t>
    <rPh sb="7" eb="10">
      <t>コウミツド</t>
    </rPh>
    <rPh sb="10" eb="11">
      <t>ヒン</t>
    </rPh>
    <phoneticPr fontId="1"/>
  </si>
  <si>
    <t>15×910×1820</t>
  </si>
  <si>
    <t>JH20N</t>
  </si>
  <si>
    <t>フェノバ高密度２０ミリ　910×1820</t>
    <phoneticPr fontId="1"/>
  </si>
  <si>
    <t>2FVKJH20N</t>
  </si>
  <si>
    <t>JH25N</t>
  </si>
  <si>
    <t>フェノバ高密度２５ミリ　910×1820</t>
    <phoneticPr fontId="1"/>
  </si>
  <si>
    <t>2FVKJH25N</t>
  </si>
  <si>
    <t>JH30N</t>
  </si>
  <si>
    <t>フェノバ高密度３０ミリ　910×1820</t>
    <phoneticPr fontId="1"/>
  </si>
  <si>
    <t>2FVKJH30N</t>
  </si>
  <si>
    <t>JH40N</t>
    <phoneticPr fontId="1"/>
  </si>
  <si>
    <t>フェノバ高密度４０ミリ　910×1820</t>
    <phoneticPr fontId="1"/>
  </si>
  <si>
    <t>2FVKJH40N</t>
  </si>
  <si>
    <t>フェノールフォーム断熱材１種２号　PF1.2CⅠ</t>
  </si>
  <si>
    <t>JH50N</t>
    <phoneticPr fontId="1"/>
  </si>
  <si>
    <t>フェノバ高密度５０ミリ　910×1820</t>
    <phoneticPr fontId="1"/>
  </si>
  <si>
    <t>2FVKJH50N</t>
  </si>
  <si>
    <t>ー　フェノバフネン　ー</t>
    <phoneticPr fontId="1"/>
  </si>
  <si>
    <t>JJ20NS</t>
  </si>
  <si>
    <t>フェノバフネンＳＫ２０ミリ　910×1820</t>
    <phoneticPr fontId="1"/>
  </si>
  <si>
    <t>2FVKJJ20NS</t>
  </si>
  <si>
    <t>フェノバボードフネンSK</t>
  </si>
  <si>
    <t>JJ25NS</t>
  </si>
  <si>
    <t>フェノバフネンＳＫ２５ミリ　910×1820</t>
    <phoneticPr fontId="1"/>
  </si>
  <si>
    <t>2FVKJJ25NS</t>
  </si>
  <si>
    <t>JJ30NS</t>
  </si>
  <si>
    <t>フェノバフネンＳＫ３０ミリ　910×1820</t>
    <phoneticPr fontId="1"/>
  </si>
  <si>
    <t>2FVKJJ30NS</t>
  </si>
  <si>
    <t>JJ35NS</t>
  </si>
  <si>
    <t>フェノバフネンＳＫ３５ミリ　910×1820</t>
    <phoneticPr fontId="1"/>
  </si>
  <si>
    <t>2FVKJJ35NS</t>
  </si>
  <si>
    <t>JJ20NR</t>
  </si>
  <si>
    <t>フェノバフネンＳＲ２０ミリ　910×1820</t>
    <phoneticPr fontId="1"/>
  </si>
  <si>
    <t>2FVKJJ20NR</t>
  </si>
  <si>
    <t>フェノバボードフネンSR</t>
  </si>
  <si>
    <t>JJ25NR</t>
  </si>
  <si>
    <t>フェノバフネンＳＲ２５ミリ　910×1820</t>
    <phoneticPr fontId="1"/>
  </si>
  <si>
    <t>2FVKJJ25NR</t>
  </si>
  <si>
    <t>JJ30NR</t>
  </si>
  <si>
    <t>フェノバフネンＳＲ３０ミリ　910×1820</t>
    <phoneticPr fontId="1"/>
  </si>
  <si>
    <t>2FVKJJ30NR</t>
  </si>
  <si>
    <t>JJ35NR</t>
  </si>
  <si>
    <t>フェノバフネンＳＲ３５ミリ　910×1820</t>
    <phoneticPr fontId="1"/>
  </si>
  <si>
    <t>2FVKJJ35NR</t>
  </si>
  <si>
    <t>ー　フェノバウチコミ　ー</t>
    <phoneticPr fontId="1"/>
  </si>
  <si>
    <t>JH121H</t>
  </si>
  <si>
    <t>フェノバウチコミＤＨ１２ミリ　450×1820</t>
    <phoneticPr fontId="1"/>
  </si>
  <si>
    <t>2FVKJH121H</t>
  </si>
  <si>
    <t>フェノバボードウチコミ</t>
  </si>
  <si>
    <t>12×450×1820</t>
  </si>
  <si>
    <t>JH122H</t>
  </si>
  <si>
    <t>フェノバウチコミＤＨ１２ミリ　450×2730</t>
    <phoneticPr fontId="1"/>
  </si>
  <si>
    <t>2FVKJH122H</t>
  </si>
  <si>
    <t>12×450×2730</t>
  </si>
  <si>
    <t>JH12NH</t>
  </si>
  <si>
    <t>フェノバウチコミＤＨ１２ミリ　910×1820</t>
    <phoneticPr fontId="1"/>
  </si>
  <si>
    <t>2FVKJH12NH</t>
  </si>
  <si>
    <t>12×910×1820</t>
  </si>
  <si>
    <t>JH151H</t>
  </si>
  <si>
    <t>フェノバウチコミＤＨ１５ミリ　450×1820</t>
    <phoneticPr fontId="1"/>
  </si>
  <si>
    <t>2FVKJH151H</t>
  </si>
  <si>
    <t>15×450×1820</t>
  </si>
  <si>
    <t>JH152H</t>
  </si>
  <si>
    <t>フェノバウチコミＤＨ１５ミリ　450×2730</t>
    <phoneticPr fontId="1"/>
  </si>
  <si>
    <t>2FVKJH152H</t>
  </si>
  <si>
    <t>15×450×2730</t>
  </si>
  <si>
    <t>JH153H</t>
  </si>
  <si>
    <t>フェノバウチコミＤＨ１５ミリ　600×1820</t>
    <phoneticPr fontId="1"/>
  </si>
  <si>
    <t>2FVKJH153H</t>
  </si>
  <si>
    <t>15×600×1820</t>
  </si>
  <si>
    <t>JH154H</t>
  </si>
  <si>
    <t>フェノバウチコミＤＨ１５ミリ　600×2730</t>
    <phoneticPr fontId="1"/>
  </si>
  <si>
    <t>2FVKJH154H</t>
  </si>
  <si>
    <t>15×600×2730</t>
  </si>
  <si>
    <t>JH21NH</t>
  </si>
  <si>
    <t>フェノバウチコミD２１ミリ　910×1820</t>
    <phoneticPr fontId="1"/>
  </si>
  <si>
    <t>2FVKJH21NH</t>
  </si>
  <si>
    <t>21×910×1820</t>
  </si>
  <si>
    <t>JH30NH</t>
  </si>
  <si>
    <t>フェノバウチコミD３０ミリ　910×1820</t>
    <phoneticPr fontId="1"/>
  </si>
  <si>
    <t>2FVKJH30NH</t>
  </si>
  <si>
    <t>JH40NH</t>
    <phoneticPr fontId="1"/>
  </si>
  <si>
    <t>フェノバウチコミD４０ミリ　910×1820</t>
    <phoneticPr fontId="1"/>
  </si>
  <si>
    <t>2FVKJH40NH</t>
  </si>
  <si>
    <t>JH21NT</t>
  </si>
  <si>
    <t>フェノバウチコミフネンＤＦ２１ミリ　910×1820</t>
    <phoneticPr fontId="1"/>
  </si>
  <si>
    <t>2FVKJH21NT</t>
  </si>
  <si>
    <t>JH30NT</t>
  </si>
  <si>
    <t>フェノバウチコミフネンＤＦ３０ミリ　910×1820</t>
    <phoneticPr fontId="1"/>
  </si>
  <si>
    <t>2FVKJH30NT</t>
  </si>
  <si>
    <t>フェノールフォーム断熱材１種２号　PF1.2CⅠ 相当品</t>
    <rPh sb="25" eb="27">
      <t>ソウトウ</t>
    </rPh>
    <rPh sb="27" eb="28">
      <t>ヒン</t>
    </rPh>
    <phoneticPr fontId="1"/>
  </si>
  <si>
    <t>ー　フェノバボードR　ー</t>
    <phoneticPr fontId="1"/>
  </si>
  <si>
    <t>JJ20RG</t>
  </si>
  <si>
    <t>フェノバＲＧ２０　９１０×１８２０</t>
  </si>
  <si>
    <t>2FVKJJ20RG</t>
    <phoneticPr fontId="1"/>
  </si>
  <si>
    <t>フェノバボード</t>
    <phoneticPr fontId="1"/>
  </si>
  <si>
    <t>JJ20RGH</t>
    <phoneticPr fontId="1"/>
  </si>
  <si>
    <t>フェノバＲＧ２０　９１０×１８２０(H）</t>
    <phoneticPr fontId="1"/>
  </si>
  <si>
    <t>2FVKJJ20RGH</t>
  </si>
  <si>
    <t>JJ20RS</t>
    <phoneticPr fontId="1"/>
  </si>
  <si>
    <t>フェノバＲＳ２０　９１０×１８２０</t>
  </si>
  <si>
    <t>2FVKJJ20RS</t>
  </si>
  <si>
    <t>JJ20RSH</t>
    <phoneticPr fontId="1"/>
  </si>
  <si>
    <t>フェノバＲＳ２０　９１０×１８２０(H)</t>
    <phoneticPr fontId="1"/>
  </si>
  <si>
    <t>2FVKJJ20RSH</t>
  </si>
  <si>
    <t>ー　フクフォーム(EPS)　ー</t>
    <phoneticPr fontId="1"/>
  </si>
  <si>
    <t>フクフォームJ-2.2W型</t>
    <phoneticPr fontId="32"/>
  </si>
  <si>
    <t>1FVK119337</t>
    <phoneticPr fontId="32"/>
  </si>
  <si>
    <t>C</t>
    <phoneticPr fontId="32"/>
  </si>
  <si>
    <t>ビーズ法ポリスチレンフォーム断熱材</t>
    <rPh sb="3" eb="4">
      <t>ホウ</t>
    </rPh>
    <rPh sb="14" eb="16">
      <t>ダンネツ</t>
    </rPh>
    <rPh sb="16" eb="17">
      <t>ザイ</t>
    </rPh>
    <phoneticPr fontId="32"/>
  </si>
  <si>
    <t>フクフォーム</t>
    <phoneticPr fontId="32"/>
  </si>
  <si>
    <t>110×267.2×953</t>
    <phoneticPr fontId="32"/>
  </si>
  <si>
    <t>フクフォーム　R-2.2W30型</t>
    <phoneticPr fontId="32"/>
  </si>
  <si>
    <t>1FVK119349</t>
    <phoneticPr fontId="32"/>
  </si>
  <si>
    <t>90×258×909</t>
    <phoneticPr fontId="32"/>
  </si>
  <si>
    <t>フクフォーム　R-2.2W35型</t>
    <phoneticPr fontId="32"/>
  </si>
  <si>
    <t>1FVK119350</t>
    <phoneticPr fontId="32"/>
  </si>
  <si>
    <t>フクフォーム　R-2230型</t>
    <rPh sb="13" eb="14">
      <t>ガタ</t>
    </rPh>
    <phoneticPr fontId="32"/>
  </si>
  <si>
    <t>1FVK119354</t>
    <phoneticPr fontId="32"/>
  </si>
  <si>
    <t>93×836×883</t>
    <phoneticPr fontId="32"/>
  </si>
  <si>
    <t>フクフォーム　R-2230K30型</t>
    <rPh sb="16" eb="17">
      <t>ガタ</t>
    </rPh>
    <phoneticPr fontId="32"/>
  </si>
  <si>
    <t>1FVK119355</t>
    <phoneticPr fontId="32"/>
  </si>
  <si>
    <t>93×836×818</t>
    <phoneticPr fontId="32"/>
  </si>
  <si>
    <t>ー　フクフォームEco　ー</t>
    <phoneticPr fontId="1"/>
  </si>
  <si>
    <t>フクフォームEco　E-2230型</t>
    <phoneticPr fontId="32"/>
  </si>
  <si>
    <t>1FVK119451</t>
    <phoneticPr fontId="32"/>
  </si>
  <si>
    <t>その他（古紙混入発泡ポリプロピレン）</t>
    <phoneticPr fontId="32"/>
  </si>
  <si>
    <t>フクフォームＥｃｏ</t>
    <phoneticPr fontId="32"/>
  </si>
  <si>
    <t>80×828×883</t>
  </si>
  <si>
    <t>フクフォームEco　E-2235型</t>
    <phoneticPr fontId="32"/>
  </si>
  <si>
    <t>1FVK119452</t>
    <phoneticPr fontId="32"/>
  </si>
  <si>
    <t>80×813×883</t>
  </si>
  <si>
    <t>フクフォームEco　E-2230K型</t>
    <phoneticPr fontId="32"/>
  </si>
  <si>
    <t>1FVK119453</t>
    <phoneticPr fontId="32"/>
  </si>
  <si>
    <t>80×828×870</t>
  </si>
  <si>
    <t>フクフォームEco　E-2235K型</t>
    <phoneticPr fontId="32"/>
  </si>
  <si>
    <t>1FVK119454</t>
    <phoneticPr fontId="32"/>
  </si>
  <si>
    <t>80×813×870</t>
  </si>
  <si>
    <t>フクフォームEco　E-2230M型</t>
    <phoneticPr fontId="32"/>
  </si>
  <si>
    <t>1FVK119455</t>
    <phoneticPr fontId="32"/>
  </si>
  <si>
    <t>80×918×973</t>
  </si>
  <si>
    <t>フクフォームEco　E-2235M型</t>
    <phoneticPr fontId="32"/>
  </si>
  <si>
    <t>1FVK119456</t>
    <phoneticPr fontId="32"/>
  </si>
  <si>
    <t>80×903×973</t>
  </si>
  <si>
    <t>フクフォームEco　E-2230K30型</t>
    <phoneticPr fontId="32"/>
  </si>
  <si>
    <t>1FVK119461</t>
    <phoneticPr fontId="32"/>
  </si>
  <si>
    <t>80×828 ×825</t>
  </si>
  <si>
    <t>フクフォームEco　E-2235K35型</t>
    <phoneticPr fontId="32"/>
  </si>
  <si>
    <t>1FVK119462</t>
    <phoneticPr fontId="32"/>
  </si>
  <si>
    <t>80×813×810</t>
  </si>
  <si>
    <t>フクフォームEco　E-2.2型</t>
    <phoneticPr fontId="32"/>
  </si>
  <si>
    <t>1FVK119481</t>
    <phoneticPr fontId="32"/>
  </si>
  <si>
    <t>80×256×909</t>
  </si>
  <si>
    <t>フクフォームEco　ET-2.2型</t>
    <phoneticPr fontId="32"/>
  </si>
  <si>
    <t>1FVK119482</t>
    <phoneticPr fontId="32"/>
  </si>
  <si>
    <t>80×408×909</t>
  </si>
  <si>
    <t>フクフォームEco　E-2.2W30型</t>
    <phoneticPr fontId="32"/>
  </si>
  <si>
    <t>1FVK119483</t>
    <phoneticPr fontId="32"/>
  </si>
  <si>
    <t>フクフォームEco　ET-2.2W30型</t>
    <phoneticPr fontId="32"/>
  </si>
  <si>
    <t>1FVK119484</t>
    <phoneticPr fontId="32"/>
  </si>
  <si>
    <t>フクフォームEco　E-229126RE型</t>
  </si>
  <si>
    <t>1FVK119933</t>
  </si>
  <si>
    <t>C</t>
  </si>
  <si>
    <t>その他（古紙混入発泡ポリプロピレン）</t>
  </si>
  <si>
    <t>フクフォームＥｃｏ</t>
  </si>
  <si>
    <t>80×910×256</t>
    <phoneticPr fontId="1"/>
  </si>
  <si>
    <t>フクフォームEco　E-1630REH型</t>
    <phoneticPr fontId="1"/>
  </si>
  <si>
    <t>1FVK181600</t>
  </si>
  <si>
    <t>60×822×440</t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</si>
  <si>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</si>
  <si>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</si>
  <si>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</si>
  <si>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</si>
  <si>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①</t>
    </r>
    <r>
      <rPr>
        <b/>
        <sz val="11"/>
        <color theme="1"/>
        <rFont val="ＭＳ Ｐゴシック"/>
        <family val="3"/>
        <charset val="128"/>
        <scheme val="minor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</si>
  <si>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← </t>
    </r>
    <r>
      <rPr>
        <b/>
        <sz val="14"/>
        <color theme="1"/>
        <rFont val="ＭＳ Ｐゴシック"/>
        <family val="3"/>
        <charset val="128"/>
      </rPr>
      <t>➁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</si>
  <si>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③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</si>
  <si>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④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</si>
  <si>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⑤　</t>
    </r>
    <r>
      <rPr>
        <b/>
        <sz val="11"/>
        <color theme="1"/>
        <rFont val="ＭＳ Ｐゴシック"/>
        <family val="3"/>
        <charset val="128"/>
        <scheme val="minor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</si>
  <si>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⑥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</si>
  <si>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⑦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</si>
  <si>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</si>
  <si>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</si>
  <si>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出荷枚数</t>
    <rPh sb="0" eb="2">
      <t>シュッカ</t>
    </rPh>
    <rPh sb="2" eb="4">
      <t>マイスウ</t>
    </rPh>
    <phoneticPr fontId="1"/>
  </si>
  <si>
    <t>厚さ×幅×長さ
（寸法：㍉）</t>
    <rPh sb="0" eb="1">
      <t>アツ</t>
    </rPh>
    <rPh sb="3" eb="4">
      <t>ハバ</t>
    </rPh>
    <rPh sb="5" eb="6">
      <t>ナガ</t>
    </rPh>
    <rPh sb="9" eb="11">
      <t>スンポウ</t>
    </rPh>
    <phoneticPr fontId="32"/>
  </si>
  <si>
    <t>↓⑧製品名を選択</t>
    <phoneticPr fontId="1"/>
  </si>
  <si>
    <t>↓⑨出荷枚数入力</t>
    <phoneticPr fontId="1"/>
  </si>
  <si>
    <t>１枚当たり体積
（㎥/立米）</t>
    <rPh sb="1" eb="2">
      <t>マイ</t>
    </rPh>
    <rPh sb="2" eb="3">
      <t>ア</t>
    </rPh>
    <rPh sb="5" eb="7">
      <t>タイセキ</t>
    </rPh>
    <rPh sb="11" eb="13">
      <t>リュウベイ</t>
    </rPh>
    <phoneticPr fontId="32"/>
  </si>
  <si>
    <t>フクフォームEco　E-2230RES型</t>
  </si>
  <si>
    <t>1FVK102785</t>
  </si>
  <si>
    <t>80×825×440</t>
    <phoneticPr fontId="1"/>
  </si>
  <si>
    <t>2FVKJJ30RG</t>
    <phoneticPr fontId="1"/>
  </si>
  <si>
    <t>30×910×1820</t>
    <phoneticPr fontId="1"/>
  </si>
  <si>
    <t>フェノバＲＧ３０　９１０×１８２０</t>
    <phoneticPr fontId="1"/>
  </si>
  <si>
    <t>フェノバＲＳ３０　９１０×１８２０</t>
    <phoneticPr fontId="1"/>
  </si>
  <si>
    <t>JJ30RG</t>
    <phoneticPr fontId="1"/>
  </si>
  <si>
    <t>2FVKJJ30RS</t>
    <phoneticPr fontId="1"/>
  </si>
  <si>
    <t>JJ30RS</t>
    <phoneticPr fontId="1"/>
  </si>
  <si>
    <t>子育てエコホーム支援事業</t>
    <rPh sb="0" eb="2">
      <t>コソダ</t>
    </rPh>
    <rPh sb="8" eb="10">
      <t>シエン</t>
    </rPh>
    <rPh sb="10" eb="12">
      <t>ジギョウ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</si>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</sst>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"/>
    <numFmt numFmtId="178" formatCode="0.000"/>
    <numFmt numFmtId="179" formatCode="0.0000"/>
    <numFmt numFmtId="180" formatCode="0.000_ 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Meiryo UI"/>
      <family val="2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color rgb="FFFF0000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47" fillId="0" borderId="0">
      <alignment vertical="center"/>
    </xf>
  </cellStyleXfs>
  <cellXfs count="162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24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3" fillId="0" borderId="0" xfId="0" applyFo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31" fillId="4" borderId="1" xfId="1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31" fillId="4" borderId="1" xfId="2" applyFont="1" applyFill="1" applyBorder="1" applyAlignment="1">
      <alignment horizontal="center" vertical="center" wrapText="1"/>
    </xf>
    <xf numFmtId="0" fontId="31" fillId="5" borderId="1" xfId="2" applyFont="1" applyFill="1" applyBorder="1" applyAlignment="1">
      <alignment horizontal="center" vertical="center" wrapText="1"/>
    </xf>
    <xf numFmtId="0" fontId="34" fillId="0" borderId="0" xfId="1" applyFont="1">
      <alignment vertical="center"/>
    </xf>
    <xf numFmtId="0" fontId="30" fillId="0" borderId="0" xfId="1">
      <alignment vertical="center"/>
    </xf>
    <xf numFmtId="0" fontId="31" fillId="6" borderId="1" xfId="1" applyFont="1" applyFill="1" applyBorder="1" applyAlignment="1">
      <alignment horizontal="center" vertical="center"/>
    </xf>
    <xf numFmtId="0" fontId="31" fillId="6" borderId="1" xfId="2" applyFont="1" applyFill="1" applyBorder="1" applyAlignment="1">
      <alignment horizontal="center" vertical="center" wrapText="1"/>
    </xf>
    <xf numFmtId="176" fontId="31" fillId="6" borderId="1" xfId="2" applyNumberFormat="1" applyFont="1" applyFill="1" applyBorder="1" applyAlignment="1">
      <alignment horizontal="center" vertical="center" wrapText="1"/>
    </xf>
    <xf numFmtId="57" fontId="30" fillId="0" borderId="1" xfId="1" applyNumberFormat="1" applyBorder="1">
      <alignment vertical="center"/>
    </xf>
    <xf numFmtId="0" fontId="30" fillId="0" borderId="1" xfId="1" applyBorder="1">
      <alignment vertical="center"/>
    </xf>
    <xf numFmtId="0" fontId="35" fillId="6" borderId="1" xfId="1" applyFont="1" applyFill="1" applyBorder="1" applyAlignment="1">
      <alignment horizontal="center" vertical="center"/>
    </xf>
    <xf numFmtId="0" fontId="35" fillId="6" borderId="1" xfId="2" applyFont="1" applyFill="1" applyBorder="1" applyAlignment="1">
      <alignment horizontal="center" vertical="center" wrapText="1"/>
    </xf>
    <xf numFmtId="176" fontId="35" fillId="6" borderId="1" xfId="2" applyNumberFormat="1" applyFont="1" applyFill="1" applyBorder="1" applyAlignment="1">
      <alignment horizontal="center" vertical="center" wrapText="1"/>
    </xf>
    <xf numFmtId="177" fontId="36" fillId="6" borderId="1" xfId="1" applyNumberFormat="1" applyFont="1" applyFill="1" applyBorder="1" applyAlignment="1">
      <alignment horizontal="center" vertical="top"/>
    </xf>
    <xf numFmtId="0" fontId="36" fillId="6" borderId="1" xfId="1" applyFont="1" applyFill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6" borderId="1" xfId="1" applyFont="1" applyFill="1" applyBorder="1" applyAlignment="1">
      <alignment horizontal="center" vertical="center"/>
    </xf>
    <xf numFmtId="0" fontId="37" fillId="6" borderId="1" xfId="1" applyFont="1" applyFill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176" fontId="36" fillId="6" borderId="1" xfId="1" applyNumberFormat="1" applyFont="1" applyFill="1" applyBorder="1" applyAlignment="1">
      <alignment horizontal="center" vertical="center"/>
    </xf>
    <xf numFmtId="178" fontId="37" fillId="6" borderId="1" xfId="1" applyNumberFormat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179" fontId="37" fillId="6" borderId="1" xfId="1" applyNumberFormat="1" applyFont="1" applyFill="1" applyBorder="1" applyAlignment="1">
      <alignment horizontal="center" vertical="center"/>
    </xf>
    <xf numFmtId="177" fontId="36" fillId="6" borderId="1" xfId="0" applyNumberFormat="1" applyFont="1" applyFill="1" applyBorder="1" applyAlignment="1">
      <alignment horizontal="center" vertical="top"/>
    </xf>
    <xf numFmtId="0" fontId="36" fillId="6" borderId="1" xfId="0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6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176" fontId="36" fillId="6" borderId="1" xfId="0" applyNumberFormat="1" applyFont="1" applyFill="1" applyBorder="1" applyAlignment="1">
      <alignment horizontal="center" vertical="center"/>
    </xf>
    <xf numFmtId="178" fontId="37" fillId="6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top"/>
    </xf>
    <xf numFmtId="0" fontId="36" fillId="6" borderId="5" xfId="1" applyFont="1" applyFill="1" applyBorder="1" applyAlignment="1">
      <alignment horizontal="center" vertical="center"/>
    </xf>
    <xf numFmtId="0" fontId="37" fillId="6" borderId="5" xfId="1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 wrapText="1"/>
    </xf>
    <xf numFmtId="176" fontId="36" fillId="0" borderId="1" xfId="2" applyNumberFormat="1" applyFont="1" applyBorder="1" applyAlignment="1">
      <alignment horizontal="center" vertical="center"/>
    </xf>
    <xf numFmtId="180" fontId="36" fillId="0" borderId="1" xfId="2" applyNumberFormat="1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0" fontId="30" fillId="0" borderId="1" xfId="1" applyBorder="1" applyAlignment="1">
      <alignment horizontal="center" vertical="center"/>
    </xf>
    <xf numFmtId="178" fontId="30" fillId="0" borderId="1" xfId="1" applyNumberForma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9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left" vertical="center" shrinkToFit="1"/>
      <protection locked="0"/>
    </xf>
    <xf numFmtId="0" fontId="23" fillId="0" borderId="6" xfId="0" applyFont="1" applyBorder="1" applyAlignment="1" applyProtection="1">
      <alignment horizontal="left" vertical="center" shrinkToFit="1"/>
      <protection locked="0"/>
    </xf>
    <xf numFmtId="0" fontId="23" fillId="0" borderId="29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2" fontId="29" fillId="0" borderId="10" xfId="0" applyNumberFormat="1" applyFont="1" applyBorder="1" applyAlignment="1">
      <alignment horizontal="center" vertical="center"/>
    </xf>
    <xf numFmtId="2" fontId="29" fillId="0" borderId="7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176" fontId="29" fillId="0" borderId="9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176" fontId="29" fillId="0" borderId="12" xfId="0" applyNumberFormat="1" applyFont="1" applyBorder="1" applyAlignment="1">
      <alignment horizontal="center" vertical="center"/>
    </xf>
    <xf numFmtId="176" fontId="29" fillId="0" borderId="17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7D2C34C7-CE17-47D9-9627-9162031F775E}"/>
    <cellStyle name="標準 2 2 2" xfId="2" xr:uid="{2C777CB5-8F26-42A9-9AB1-7877FA0180BF}"/>
    <cellStyle name="標準 3" xfId="3" xr:uid="{35478439-51E8-40EF-A4A4-9B09CFF23AD2}"/>
  </cellStyles>
  <dxfs count="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135159</xdr:colOff>
      <xdr:row>0</xdr:row>
      <xdr:rowOff>168614</xdr:rowOff>
    </xdr:from>
    <xdr:ext cx="7731371" cy="56510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8188" y="168614"/>
          <a:ext cx="7731371" cy="565104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●左の納品書の色付けされたセルに必要事項を入力　①～⑦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●下記の⑧製品名から対象品を選択（プルダウンより選択）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●下記の⑨出荷枚数を入力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それぞれの部位での使用枚数を工事施工者に確認し、分けて記載してください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ブランド品（Ｅｃｏ受注生産品を除く）とそれ以外を併記することはできません。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</a:t>
          </a:r>
          <a:r>
            <a:rPr kumimoji="1" lang="ja-JP" altLang="ja-JP" sz="16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（Ｅｃｏ受注生産品を除く）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以外は専用の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ていますのでそちらをご活用ください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X31"/>
  <sheetViews>
    <sheetView showGridLines="0" tabSelected="1" zoomScale="85" zoomScaleNormal="85" zoomScaleSheetLayoutView="55" workbookViewId="0">
      <selection activeCell="O7" sqref="O7"/>
    </sheetView>
  </sheetViews>
  <sheetFormatPr defaultColWidth="9" defaultRowHeight="17.399999999999999" x14ac:dyDescent="0.2"/>
  <cols>
    <col min="1" max="1" width="0.44140625" style="19" customWidth="1"/>
    <col min="2" max="2" width="1.44140625" style="19" customWidth="1"/>
    <col min="3" max="3" width="15.33203125" style="19" customWidth="1"/>
    <col min="4" max="4" width="2.21875" style="19" customWidth="1"/>
    <col min="5" max="5" width="2.44140625" style="19" customWidth="1"/>
    <col min="6" max="6" width="4.77734375" style="19" customWidth="1"/>
    <col min="7" max="7" width="17.109375" style="19" customWidth="1"/>
    <col min="8" max="8" width="10.33203125" style="19" customWidth="1"/>
    <col min="9" max="9" width="2.44140625" style="19" customWidth="1"/>
    <col min="10" max="10" width="8.109375" style="19" customWidth="1"/>
    <col min="11" max="11" width="5.44140625" style="19" customWidth="1"/>
    <col min="12" max="12" width="8.6640625" style="19" customWidth="1"/>
    <col min="13" max="13" width="5.6640625" style="19" customWidth="1"/>
    <col min="14" max="14" width="6.33203125" style="19" customWidth="1"/>
    <col min="15" max="15" width="5.6640625" style="19" customWidth="1"/>
    <col min="16" max="16" width="6.33203125" style="19" customWidth="1"/>
    <col min="17" max="17" width="0.44140625" style="19" customWidth="1"/>
    <col min="18" max="18" width="1.109375" style="19" customWidth="1"/>
    <col min="19" max="19" width="8.88671875" style="19" customWidth="1"/>
    <col min="20" max="20" width="15.5546875" style="19" bestFit="1" customWidth="1"/>
    <col min="21" max="21" width="22" style="19" customWidth="1"/>
    <col min="22" max="22" width="36" style="19" customWidth="1"/>
    <col min="23" max="23" width="17" style="19" customWidth="1"/>
    <col min="24" max="24" width="20.5546875" style="19" customWidth="1"/>
    <col min="25" max="16384" width="9" style="19"/>
  </cols>
  <sheetData>
    <row r="1" spans="1:24" ht="90" customHeight="1" x14ac:dyDescent="0.2">
      <c r="B1" s="111" t="s">
        <v>482</v>
      </c>
      <c r="C1" s="112"/>
      <c r="D1" s="112"/>
      <c r="E1" s="112"/>
      <c r="F1" s="112"/>
      <c r="G1" s="112"/>
      <c r="H1" s="112"/>
      <c r="I1" s="112"/>
      <c r="J1" s="112"/>
      <c r="K1" s="115" t="s">
        <v>0</v>
      </c>
      <c r="L1" s="115"/>
      <c r="M1" s="115"/>
      <c r="N1" s="115"/>
      <c r="O1" s="115"/>
      <c r="P1" s="115"/>
      <c r="T1" s="107"/>
      <c r="U1" s="107"/>
    </row>
    <row r="2" spans="1:24" ht="57.75" customHeight="1" x14ac:dyDescent="0.2">
      <c r="B2" s="113" t="s">
        <v>1</v>
      </c>
      <c r="C2" s="114"/>
      <c r="D2" s="114"/>
      <c r="E2" s="114"/>
      <c r="F2" s="114"/>
      <c r="G2" s="114"/>
      <c r="H2" s="114"/>
      <c r="I2" s="114"/>
      <c r="J2" s="114"/>
      <c r="K2" s="116" t="s">
        <v>2</v>
      </c>
      <c r="L2" s="117"/>
      <c r="M2" s="117"/>
      <c r="N2" s="117"/>
      <c r="O2" s="117"/>
      <c r="P2" s="118"/>
    </row>
    <row r="3" spans="1:24" ht="2.25" customHeight="1" x14ac:dyDescent="0.2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5"/>
      <c r="N3" s="5"/>
    </row>
    <row r="4" spans="1:24" ht="6" customHeight="1" x14ac:dyDescent="0.2"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9"/>
      <c r="P4" s="69"/>
    </row>
    <row r="5" spans="1:24" ht="17.25" customHeight="1" x14ac:dyDescent="0.2">
      <c r="B5" s="1"/>
      <c r="C5" s="1"/>
      <c r="D5" s="1"/>
      <c r="E5" s="1"/>
      <c r="F5" s="1"/>
      <c r="G5" s="2"/>
    </row>
    <row r="6" spans="1:24" ht="31.5" customHeight="1" x14ac:dyDescent="0.2">
      <c r="B6" s="123"/>
      <c r="C6" s="123"/>
      <c r="D6" s="123"/>
      <c r="E6" s="123"/>
      <c r="F6" s="123"/>
      <c r="G6" s="70" t="s">
        <v>3</v>
      </c>
      <c r="J6" s="127"/>
      <c r="K6" s="127"/>
      <c r="L6" s="71" t="s">
        <v>456</v>
      </c>
      <c r="M6" s="102"/>
      <c r="N6" s="71" t="s">
        <v>454</v>
      </c>
      <c r="O6" s="102"/>
      <c r="P6" s="71" t="s">
        <v>455</v>
      </c>
      <c r="S6" s="84" t="s">
        <v>458</v>
      </c>
    </row>
    <row r="7" spans="1:24" ht="23.4" customHeight="1" x14ac:dyDescent="0.2">
      <c r="B7" s="125" t="s">
        <v>4</v>
      </c>
      <c r="C7" s="125"/>
      <c r="D7" s="125"/>
      <c r="E7" s="125"/>
      <c r="F7" s="72"/>
      <c r="G7" s="72"/>
      <c r="L7" s="73"/>
      <c r="M7" s="74"/>
      <c r="N7" s="74"/>
      <c r="O7" s="74"/>
      <c r="P7" s="74"/>
    </row>
    <row r="8" spans="1:24" ht="29.25" customHeight="1" x14ac:dyDescent="0.2">
      <c r="D8" s="75"/>
      <c r="E8" s="75"/>
      <c r="F8" s="75"/>
      <c r="G8" s="75"/>
      <c r="I8" s="76" t="s">
        <v>5</v>
      </c>
      <c r="J8" s="14"/>
    </row>
    <row r="9" spans="1:24" ht="22.5" customHeight="1" x14ac:dyDescent="0.2">
      <c r="D9" s="75"/>
      <c r="E9" s="75"/>
      <c r="F9" s="75"/>
      <c r="G9" s="75"/>
      <c r="I9" s="77" t="s">
        <v>6</v>
      </c>
      <c r="J9" s="14"/>
    </row>
    <row r="10" spans="1:24" ht="24.75" customHeight="1" x14ac:dyDescent="0.2">
      <c r="B10" s="75"/>
      <c r="C10" s="75"/>
      <c r="D10" s="75"/>
      <c r="E10" s="75"/>
      <c r="F10" s="75"/>
      <c r="G10" s="75"/>
      <c r="I10" s="8"/>
      <c r="J10" s="17" t="s">
        <v>7</v>
      </c>
      <c r="K10" s="15" t="s">
        <v>8</v>
      </c>
      <c r="L10" s="156"/>
      <c r="M10" s="156"/>
      <c r="N10" s="156"/>
      <c r="O10" s="156"/>
      <c r="P10" s="156"/>
      <c r="Q10" s="92"/>
      <c r="S10" s="84" t="s">
        <v>459</v>
      </c>
    </row>
    <row r="11" spans="1:24" ht="24.75" customHeight="1" x14ac:dyDescent="0.2">
      <c r="B11" s="75"/>
      <c r="C11" s="75"/>
      <c r="D11" s="78"/>
      <c r="E11" s="1"/>
      <c r="I11" s="8"/>
      <c r="J11" s="18" t="s">
        <v>9</v>
      </c>
      <c r="K11" s="16" t="s">
        <v>8</v>
      </c>
      <c r="L11" s="126"/>
      <c r="M11" s="126"/>
      <c r="N11" s="126"/>
      <c r="O11" s="126"/>
      <c r="P11" s="126"/>
      <c r="Q11" s="87"/>
      <c r="S11" s="84" t="s">
        <v>460</v>
      </c>
    </row>
    <row r="12" spans="1:24" ht="41.25" customHeight="1" x14ac:dyDescent="0.2">
      <c r="A12" s="19" t="s">
        <v>10</v>
      </c>
      <c r="B12" s="72"/>
      <c r="C12" s="72"/>
      <c r="D12" s="78"/>
      <c r="E12" s="1"/>
      <c r="I12" s="8"/>
      <c r="J12" s="18" t="s">
        <v>11</v>
      </c>
      <c r="K12" s="16" t="s">
        <v>8</v>
      </c>
      <c r="L12" s="126"/>
      <c r="M12" s="126"/>
      <c r="N12" s="126"/>
      <c r="O12" s="126"/>
      <c r="P12" s="126"/>
      <c r="Q12" s="87"/>
      <c r="S12" s="84" t="s">
        <v>461</v>
      </c>
    </row>
    <row r="13" spans="1:24" ht="24.75" customHeight="1" x14ac:dyDescent="0.2">
      <c r="B13" s="1"/>
      <c r="C13" s="1"/>
      <c r="D13" s="1"/>
      <c r="E13" s="1"/>
      <c r="I13" s="8"/>
      <c r="J13" s="18" t="s">
        <v>12</v>
      </c>
      <c r="K13" s="16" t="s">
        <v>8</v>
      </c>
      <c r="L13" s="126"/>
      <c r="M13" s="126"/>
      <c r="N13" s="126"/>
      <c r="O13" s="126"/>
      <c r="P13" s="126"/>
      <c r="Q13" s="87"/>
      <c r="S13" s="84" t="s">
        <v>462</v>
      </c>
    </row>
    <row r="14" spans="1:24" ht="21" customHeight="1" x14ac:dyDescent="0.2">
      <c r="B14" s="79"/>
      <c r="C14" s="79"/>
      <c r="I14" s="80"/>
      <c r="J14" s="80"/>
      <c r="K14" s="80"/>
    </row>
    <row r="15" spans="1:24" ht="17.25" customHeight="1" x14ac:dyDescent="0.2"/>
    <row r="16" spans="1:24" ht="31.5" customHeight="1" x14ac:dyDescent="0.2">
      <c r="B16" s="12"/>
      <c r="C16" s="11" t="s">
        <v>13</v>
      </c>
      <c r="D16" s="10" t="s">
        <v>8</v>
      </c>
      <c r="E16" s="23"/>
      <c r="F16" s="147"/>
      <c r="G16" s="147"/>
      <c r="H16" s="147"/>
      <c r="I16" s="147"/>
      <c r="J16" s="147"/>
      <c r="K16" s="147"/>
      <c r="L16" s="147"/>
      <c r="M16" s="124" t="s">
        <v>14</v>
      </c>
      <c r="N16" s="124"/>
      <c r="O16" s="13"/>
      <c r="P16" s="14"/>
      <c r="S16" s="84" t="s">
        <v>463</v>
      </c>
      <c r="V16" s="85"/>
      <c r="X16" s="85"/>
    </row>
    <row r="17" spans="2:24" ht="4.5" customHeight="1" x14ac:dyDescent="0.2">
      <c r="B17" s="81"/>
      <c r="C17" s="81"/>
      <c r="D17" s="14"/>
      <c r="E17" s="14"/>
      <c r="F17" s="82"/>
      <c r="G17" s="83"/>
      <c r="H17" s="83"/>
      <c r="I17" s="83"/>
      <c r="J17" s="83"/>
      <c r="K17" s="83"/>
      <c r="L17" s="83"/>
      <c r="M17" s="83"/>
      <c r="N17" s="83"/>
    </row>
    <row r="18" spans="2:24" ht="31.5" customHeight="1" x14ac:dyDescent="0.2">
      <c r="B18" s="12"/>
      <c r="C18" s="11" t="s">
        <v>15</v>
      </c>
      <c r="D18" s="10" t="s">
        <v>8</v>
      </c>
      <c r="E18" s="23"/>
      <c r="F18" s="161"/>
      <c r="G18" s="161"/>
      <c r="H18" s="101" t="s">
        <v>457</v>
      </c>
      <c r="I18" s="161"/>
      <c r="J18" s="161"/>
      <c r="K18" s="101" t="s">
        <v>454</v>
      </c>
      <c r="L18" s="103"/>
      <c r="M18" s="101" t="s">
        <v>455</v>
      </c>
      <c r="N18" s="23"/>
      <c r="O18" s="10"/>
      <c r="P18" s="9"/>
      <c r="S18" s="84" t="s">
        <v>464</v>
      </c>
      <c r="V18" s="99" t="s">
        <v>469</v>
      </c>
      <c r="X18" s="99" t="s">
        <v>470</v>
      </c>
    </row>
    <row r="19" spans="2:24" ht="3" customHeight="1" x14ac:dyDescent="0.2">
      <c r="B19" s="3"/>
      <c r="C19" s="3"/>
      <c r="D19" s="4"/>
      <c r="E19" s="4"/>
      <c r="F19" s="4"/>
    </row>
    <row r="20" spans="2:24" ht="15.6" customHeight="1" x14ac:dyDescent="0.2">
      <c r="W20" s="86"/>
    </row>
    <row r="21" spans="2:24" s="79" customFormat="1" ht="49.5" customHeight="1" x14ac:dyDescent="0.2">
      <c r="B21" s="122" t="s">
        <v>16</v>
      </c>
      <c r="C21" s="120"/>
      <c r="D21" s="121"/>
      <c r="E21" s="151" t="s">
        <v>17</v>
      </c>
      <c r="F21" s="152"/>
      <c r="G21" s="153"/>
      <c r="H21" s="122" t="s">
        <v>18</v>
      </c>
      <c r="I21" s="121"/>
      <c r="J21" s="119" t="s">
        <v>19</v>
      </c>
      <c r="K21" s="119"/>
      <c r="L21" s="100" t="s">
        <v>20</v>
      </c>
      <c r="M21" s="119" t="s">
        <v>21</v>
      </c>
      <c r="N21" s="119"/>
      <c r="O21" s="120" t="s">
        <v>22</v>
      </c>
      <c r="P21" s="121"/>
      <c r="T21" s="88" t="s">
        <v>465</v>
      </c>
      <c r="U21" s="89" t="s">
        <v>468</v>
      </c>
      <c r="V21" s="90" t="s">
        <v>466</v>
      </c>
      <c r="W21" s="89" t="s">
        <v>471</v>
      </c>
      <c r="X21" s="91" t="s">
        <v>467</v>
      </c>
    </row>
    <row r="22" spans="2:24" ht="32.25" customHeight="1" x14ac:dyDescent="0.2">
      <c r="B22" s="148" t="str">
        <f>IF(V22="","","フクビ化学工業株式会社")</f>
        <v/>
      </c>
      <c r="C22" s="149"/>
      <c r="D22" s="150"/>
      <c r="E22" s="148" t="str">
        <f>IF(V22="","",VLOOKUP(V22,'製品登録一覧(ブランド品)'!$C:$K,1,0))</f>
        <v/>
      </c>
      <c r="F22" s="149"/>
      <c r="G22" s="150"/>
      <c r="H22" s="148" t="str">
        <f>IF(V22="","",VLOOKUP(V22,'製品登録一覧(ブランド品)'!$C:$K,2,0))</f>
        <v/>
      </c>
      <c r="I22" s="150"/>
      <c r="J22" s="154" t="str">
        <f>IF(V22="","",VLOOKUP(V22,'製品登録一覧(ブランド品)'!$C:$K,3,0))</f>
        <v/>
      </c>
      <c r="K22" s="155"/>
      <c r="L22" s="20" t="str">
        <f>IF(V22="","",VLOOKUP(V22,'製品登録一覧(ブランド品)'!$C:$K,6,0))</f>
        <v/>
      </c>
      <c r="M22" s="159" t="str">
        <f>IF(V22="","",VLOOKUP(V22,'製品登録一覧(ブランド品)'!$C:$K,7,0))</f>
        <v/>
      </c>
      <c r="N22" s="160"/>
      <c r="O22" s="157" t="str">
        <f>IF(V22="","",W22*X22)</f>
        <v/>
      </c>
      <c r="P22" s="158"/>
      <c r="T22" s="93" t="str">
        <f>IF(V22="","",RIGHT(H22,LEN(H22)-4))</f>
        <v/>
      </c>
      <c r="U22" s="93" t="str">
        <f>IF(V22="","",VLOOKUP(V22,'製品登録一覧(ブランド品)'!$C:$K,8,0))</f>
        <v/>
      </c>
      <c r="V22" s="104"/>
      <c r="W22" s="94" t="str">
        <f>IF(V22="","",VLOOKUP(V22,'製品登録一覧(ブランド品)'!$C:$K,9,0))</f>
        <v/>
      </c>
      <c r="X22" s="108"/>
    </row>
    <row r="23" spans="2:24" ht="32.25" customHeight="1" x14ac:dyDescent="0.2">
      <c r="B23" s="134" t="str">
        <f t="shared" ref="B23:B28" si="0">IF(V23="","","フクビ化学工業株式会社")</f>
        <v/>
      </c>
      <c r="C23" s="135"/>
      <c r="D23" s="136"/>
      <c r="E23" s="134" t="str">
        <f>IF(V23="","",VLOOKUP(V23,'製品登録一覧(ブランド品)'!$C:$K,1,0))</f>
        <v/>
      </c>
      <c r="F23" s="135"/>
      <c r="G23" s="136"/>
      <c r="H23" s="134" t="str">
        <f>IF(V23="","",VLOOKUP(V23,'製品登録一覧(ブランド品)'!$C:$K,2,0))</f>
        <v/>
      </c>
      <c r="I23" s="136"/>
      <c r="J23" s="132" t="str">
        <f>IF(V23="","",VLOOKUP(V23,'製品登録一覧(ブランド品)'!$C:$K,3,0))</f>
        <v/>
      </c>
      <c r="K23" s="133"/>
      <c r="L23" s="21" t="str">
        <f>IF(V23="","",VLOOKUP(V23,'製品登録一覧(ブランド品)'!$C:$K,6,0))</f>
        <v/>
      </c>
      <c r="M23" s="130" t="str">
        <f>IF(V23="","",VLOOKUP(V23,'製品登録一覧(ブランド品)'!$C:$K,7,0))</f>
        <v/>
      </c>
      <c r="N23" s="131"/>
      <c r="O23" s="128" t="str">
        <f t="shared" ref="O23:O28" si="1">IF(V23="","",W23*X23)</f>
        <v/>
      </c>
      <c r="P23" s="129"/>
      <c r="T23" s="97" t="str">
        <f t="shared" ref="T23:T28" si="2">IF(V23="","",RIGHT(H23,LEN(H23)-4))</f>
        <v/>
      </c>
      <c r="U23" s="97" t="str">
        <f>IF(V23="","",VLOOKUP(V23,'製品登録一覧(ブランド品)'!$C:$K,8,0))</f>
        <v/>
      </c>
      <c r="V23" s="105"/>
      <c r="W23" s="98" t="str">
        <f>IF(V23="","",VLOOKUP(V23,'製品登録一覧(ブランド品)'!$C:$K,9,0))</f>
        <v/>
      </c>
      <c r="X23" s="109"/>
    </row>
    <row r="24" spans="2:24" ht="32.25" customHeight="1" x14ac:dyDescent="0.2">
      <c r="B24" s="134" t="str">
        <f t="shared" si="0"/>
        <v/>
      </c>
      <c r="C24" s="135"/>
      <c r="D24" s="136"/>
      <c r="E24" s="134" t="str">
        <f>IF(V24="","",VLOOKUP(V24,'製品登録一覧(ブランド品)'!$C:$K,1,0))</f>
        <v/>
      </c>
      <c r="F24" s="135"/>
      <c r="G24" s="136"/>
      <c r="H24" s="134" t="str">
        <f>IF(V24="","",VLOOKUP(V24,'製品登録一覧(ブランド品)'!$C:$K,2,0))</f>
        <v/>
      </c>
      <c r="I24" s="136"/>
      <c r="J24" s="132" t="str">
        <f>IF(V24="","",VLOOKUP(V24,'製品登録一覧(ブランド品)'!$C:$K,3,0))</f>
        <v/>
      </c>
      <c r="K24" s="133"/>
      <c r="L24" s="21" t="str">
        <f>IF(V24="","",VLOOKUP(V24,'製品登録一覧(ブランド品)'!$C:$K,6,0))</f>
        <v/>
      </c>
      <c r="M24" s="130" t="str">
        <f>IF(V24="","",VLOOKUP(V24,'製品登録一覧(ブランド品)'!$C:$K,7,0))</f>
        <v/>
      </c>
      <c r="N24" s="131"/>
      <c r="O24" s="128" t="str">
        <f t="shared" si="1"/>
        <v/>
      </c>
      <c r="P24" s="129"/>
      <c r="T24" s="97" t="str">
        <f t="shared" si="2"/>
        <v/>
      </c>
      <c r="U24" s="97" t="str">
        <f>IF(V24="","",VLOOKUP(V24,'製品登録一覧(ブランド品)'!$C:$K,8,0))</f>
        <v/>
      </c>
      <c r="V24" s="105"/>
      <c r="W24" s="98" t="str">
        <f>IF(V24="","",VLOOKUP(V24,'製品登録一覧(ブランド品)'!$C:$K,9,0))</f>
        <v/>
      </c>
      <c r="X24" s="109"/>
    </row>
    <row r="25" spans="2:24" ht="32.25" customHeight="1" x14ac:dyDescent="0.2">
      <c r="B25" s="134" t="str">
        <f t="shared" si="0"/>
        <v/>
      </c>
      <c r="C25" s="135"/>
      <c r="D25" s="136"/>
      <c r="E25" s="134" t="str">
        <f>IF(V25="","",VLOOKUP(V25,'製品登録一覧(ブランド品)'!$C:$K,1,0))</f>
        <v/>
      </c>
      <c r="F25" s="135"/>
      <c r="G25" s="136"/>
      <c r="H25" s="134" t="str">
        <f>IF(V25="","",VLOOKUP(V25,'製品登録一覧(ブランド品)'!$C:$K,2,0))</f>
        <v/>
      </c>
      <c r="I25" s="136"/>
      <c r="J25" s="132" t="str">
        <f>IF(V25="","",VLOOKUP(V25,'製品登録一覧(ブランド品)'!$C:$K,3,0))</f>
        <v/>
      </c>
      <c r="K25" s="133"/>
      <c r="L25" s="21" t="str">
        <f>IF(V25="","",VLOOKUP(V25,'製品登録一覧(ブランド品)'!$C:$K,6,0))</f>
        <v/>
      </c>
      <c r="M25" s="130" t="str">
        <f>IF(V25="","",VLOOKUP(V25,'製品登録一覧(ブランド品)'!$C:$K,7,0))</f>
        <v/>
      </c>
      <c r="N25" s="131"/>
      <c r="O25" s="128" t="str">
        <f t="shared" si="1"/>
        <v/>
      </c>
      <c r="P25" s="129"/>
      <c r="T25" s="97" t="str">
        <f t="shared" si="2"/>
        <v/>
      </c>
      <c r="U25" s="97" t="str">
        <f>IF(V25="","",VLOOKUP(V25,'製品登録一覧(ブランド品)'!$C:$K,8,0))</f>
        <v/>
      </c>
      <c r="V25" s="105"/>
      <c r="W25" s="98" t="str">
        <f>IF(V25="","",VLOOKUP(V25,'製品登録一覧(ブランド品)'!$C:$K,9,0))</f>
        <v/>
      </c>
      <c r="X25" s="109"/>
    </row>
    <row r="26" spans="2:24" ht="32.25" customHeight="1" x14ac:dyDescent="0.2">
      <c r="B26" s="134" t="str">
        <f t="shared" si="0"/>
        <v/>
      </c>
      <c r="C26" s="135"/>
      <c r="D26" s="136"/>
      <c r="E26" s="134" t="str">
        <f>IF(V26="","",VLOOKUP(V26,'製品登録一覧(ブランド品)'!$C:$K,1,0))</f>
        <v/>
      </c>
      <c r="F26" s="135"/>
      <c r="G26" s="136"/>
      <c r="H26" s="134" t="str">
        <f>IF(V26="","",VLOOKUP(V26,'製品登録一覧(ブランド品)'!$C:$K,2,0))</f>
        <v/>
      </c>
      <c r="I26" s="136"/>
      <c r="J26" s="132" t="str">
        <f>IF(V26="","",VLOOKUP(V26,'製品登録一覧(ブランド品)'!$C:$K,3,0))</f>
        <v/>
      </c>
      <c r="K26" s="133"/>
      <c r="L26" s="21" t="str">
        <f>IF(V26="","",VLOOKUP(V26,'製品登録一覧(ブランド品)'!$C:$K,6,0))</f>
        <v/>
      </c>
      <c r="M26" s="130" t="str">
        <f>IF(V26="","",VLOOKUP(V26,'製品登録一覧(ブランド品)'!$C:$K,7,0))</f>
        <v/>
      </c>
      <c r="N26" s="131"/>
      <c r="O26" s="128" t="str">
        <f t="shared" si="1"/>
        <v/>
      </c>
      <c r="P26" s="129"/>
      <c r="T26" s="97" t="str">
        <f t="shared" si="2"/>
        <v/>
      </c>
      <c r="U26" s="97" t="str">
        <f>IF(V26="","",VLOOKUP(V26,'製品登録一覧(ブランド品)'!$C:$K,8,0))</f>
        <v/>
      </c>
      <c r="V26" s="105"/>
      <c r="W26" s="98" t="str">
        <f>IF(V26="","",VLOOKUP(V26,'製品登録一覧(ブランド品)'!$C:$K,9,0))</f>
        <v/>
      </c>
      <c r="X26" s="109"/>
    </row>
    <row r="27" spans="2:24" ht="32.25" customHeight="1" x14ac:dyDescent="0.2">
      <c r="B27" s="134" t="str">
        <f t="shared" si="0"/>
        <v/>
      </c>
      <c r="C27" s="135"/>
      <c r="D27" s="136"/>
      <c r="E27" s="134" t="str">
        <f>IF(V27="","",VLOOKUP(V27,'製品登録一覧(ブランド品)'!$C:$K,1,0))</f>
        <v/>
      </c>
      <c r="F27" s="135"/>
      <c r="G27" s="136"/>
      <c r="H27" s="134" t="str">
        <f>IF(V27="","",VLOOKUP(V27,'製品登録一覧(ブランド品)'!$C:$K,2,0))</f>
        <v/>
      </c>
      <c r="I27" s="136"/>
      <c r="J27" s="132" t="str">
        <f>IF(V27="","",VLOOKUP(V27,'製品登録一覧(ブランド品)'!$C:$K,3,0))</f>
        <v/>
      </c>
      <c r="K27" s="133"/>
      <c r="L27" s="21" t="str">
        <f>IF(V27="","",VLOOKUP(V27,'製品登録一覧(ブランド品)'!$C:$K,6,0))</f>
        <v/>
      </c>
      <c r="M27" s="130" t="str">
        <f>IF(V27="","",VLOOKUP(V27,'製品登録一覧(ブランド品)'!$C:$K,7,0))</f>
        <v/>
      </c>
      <c r="N27" s="131"/>
      <c r="O27" s="128" t="str">
        <f t="shared" si="1"/>
        <v/>
      </c>
      <c r="P27" s="129"/>
      <c r="T27" s="97" t="str">
        <f t="shared" si="2"/>
        <v/>
      </c>
      <c r="U27" s="97" t="str">
        <f>IF(V27="","",VLOOKUP(V27,'製品登録一覧(ブランド品)'!$C:$K,8,0))</f>
        <v/>
      </c>
      <c r="V27" s="105"/>
      <c r="W27" s="98" t="str">
        <f>IF(V27="","",VLOOKUP(V27,'製品登録一覧(ブランド品)'!$C:$K,9,0))</f>
        <v/>
      </c>
      <c r="X27" s="109"/>
    </row>
    <row r="28" spans="2:24" ht="32.25" customHeight="1" x14ac:dyDescent="0.2">
      <c r="B28" s="142" t="str">
        <f t="shared" si="0"/>
        <v/>
      </c>
      <c r="C28" s="143"/>
      <c r="D28" s="144"/>
      <c r="E28" s="142" t="str">
        <f>IF(V28="","",VLOOKUP(V28,'製品登録一覧(ブランド品)'!$C:$K,1,0))</f>
        <v/>
      </c>
      <c r="F28" s="143"/>
      <c r="G28" s="144"/>
      <c r="H28" s="142" t="str">
        <f>IF(V28="","",VLOOKUP(V28,'製品登録一覧(ブランド品)'!$C:$K,2,0))</f>
        <v/>
      </c>
      <c r="I28" s="144"/>
      <c r="J28" s="145" t="str">
        <f>IF(V28="","",VLOOKUP(V28,'製品登録一覧(ブランド品)'!$C:$K,3,0))</f>
        <v/>
      </c>
      <c r="K28" s="146"/>
      <c r="L28" s="22" t="str">
        <f>IF(V28="","",VLOOKUP(V28,'製品登録一覧(ブランド品)'!$C:$K,6,0))</f>
        <v/>
      </c>
      <c r="M28" s="138" t="str">
        <f>IF(V28="","",VLOOKUP(V28,'製品登録一覧(ブランド品)'!$C:$K,7,0))</f>
        <v/>
      </c>
      <c r="N28" s="139"/>
      <c r="O28" s="140" t="str">
        <f t="shared" si="1"/>
        <v/>
      </c>
      <c r="P28" s="141"/>
      <c r="T28" s="95" t="str">
        <f t="shared" si="2"/>
        <v/>
      </c>
      <c r="U28" s="95" t="str">
        <f>IF(V28="","",VLOOKUP(V28,'製品登録一覧(ブランド品)'!$C:$K,8,0))</f>
        <v/>
      </c>
      <c r="V28" s="106"/>
      <c r="W28" s="96" t="str">
        <f>IF(V28="","",VLOOKUP(V28,'製品登録一覧(ブランド品)'!$C:$K,9,0))</f>
        <v/>
      </c>
      <c r="X28" s="110"/>
    </row>
    <row r="29" spans="2:24" ht="3.75" customHeight="1" x14ac:dyDescent="0.2">
      <c r="B29" s="3"/>
      <c r="C29" s="3"/>
      <c r="D29" s="4"/>
      <c r="E29" s="4"/>
      <c r="F29" s="4"/>
    </row>
    <row r="30" spans="2:24" ht="49.5" customHeight="1" x14ac:dyDescent="0.2">
      <c r="B30" s="137" t="s">
        <v>483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2:24" ht="3.75" customHeight="1" x14ac:dyDescent="0.2"/>
  </sheetData>
  <sheetProtection algorithmName="SHA-512" hashValue="6UcH9MdA30O63KzX/G530B5fQMQ0p7NUX/3klw9Y/nsv8JzQSrUxCQEMYV5fnptCgHiQyKRIgoUL+zAe+DNCIg==" saltValue="Hv4VE9TsmPINhUinjdvHxw==" spinCount="100000" sheet="1"/>
  <mergeCells count="64">
    <mergeCell ref="L10:P10"/>
    <mergeCell ref="O22:P22"/>
    <mergeCell ref="M22:N22"/>
    <mergeCell ref="F18:G18"/>
    <mergeCell ref="I18:J1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O24:P24"/>
    <mergeCell ref="O23:P23"/>
    <mergeCell ref="M26:N26"/>
    <mergeCell ref="O26:P26"/>
    <mergeCell ref="M24:N24"/>
    <mergeCell ref="O25:P25"/>
    <mergeCell ref="M23:N23"/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</mergeCells>
  <phoneticPr fontId="1"/>
  <conditionalFormatting sqref="B6:F6 J6:K6 M6 O6 L10 L11:P13 F16:L16 L18">
    <cfRule type="cellIs" dxfId="7" priority="7" operator="equal">
      <formula>""</formula>
    </cfRule>
  </conditionalFormatting>
  <conditionalFormatting sqref="B6:F6">
    <cfRule type="cellIs" dxfId="6" priority="8" operator="equal">
      <formula>""""""</formula>
    </cfRule>
  </conditionalFormatting>
  <conditionalFormatting sqref="F18">
    <cfRule type="cellIs" dxfId="5" priority="6" operator="equal">
      <formula>""</formula>
    </cfRule>
  </conditionalFormatting>
  <conditionalFormatting sqref="I18">
    <cfRule type="cellIs" dxfId="4" priority="5" operator="equal">
      <formula>""</formula>
    </cfRule>
  </conditionalFormatting>
  <conditionalFormatting sqref="V22:V28">
    <cfRule type="cellIs" dxfId="3" priority="3" operator="equal">
      <formula>""</formula>
    </cfRule>
    <cfRule type="cellIs" dxfId="2" priority="4" operator="equal">
      <formula>""""""</formula>
    </cfRule>
  </conditionalFormatting>
  <conditionalFormatting sqref="X22:X28">
    <cfRule type="cellIs" dxfId="1" priority="1" operator="equal">
      <formula>""</formula>
    </cfRule>
    <cfRule type="cellIs" dxfId="0" priority="2" operator="equal">
      <formula>""""""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B663CF-0BDC-404A-93EC-4CEB5AA60838}">
          <x14:formula1>
            <xm:f>'製品登録一覧(ブランド品)'!$C$2:$C$141</xm:f>
          </x14:formula1>
          <xm:sqref>V22:V28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E4F6-4761-496D-B340-CCC709A1B39E}">
  <sheetPr codeName="Sheet2"/>
  <dimension ref="A1:N141"/>
  <sheetViews>
    <sheetView zoomScale="85" zoomScaleNormal="85" workbookViewId="0">
      <pane ySplit="1" topLeftCell="A2" activePane="bottomLeft" state="frozen"/>
      <selection pane="bottomLeft" activeCell="M29" sqref="M29"/>
    </sheetView>
  </sheetViews>
  <sheetFormatPr defaultColWidth="8.88671875" defaultRowHeight="14.4" x14ac:dyDescent="0.2"/>
  <cols>
    <col min="1" max="1" width="10.109375" style="29" bestFit="1" customWidth="1"/>
    <col min="2" max="2" width="9.21875" style="29" bestFit="1" customWidth="1"/>
    <col min="3" max="3" width="41.6640625" style="29" bestFit="1" customWidth="1"/>
    <col min="4" max="4" width="14.5546875" style="29" bestFit="1" customWidth="1"/>
    <col min="5" max="5" width="10.5546875" style="29" bestFit="1" customWidth="1"/>
    <col min="6" max="6" width="43.6640625" style="29" bestFit="1" customWidth="1"/>
    <col min="7" max="7" width="22.21875" style="29" bestFit="1" customWidth="1"/>
    <col min="8" max="9" width="22.21875" style="29" customWidth="1"/>
    <col min="10" max="10" width="17.33203125" style="29" bestFit="1" customWidth="1"/>
    <col min="11" max="11" width="15.33203125" style="29" customWidth="1"/>
    <col min="12" max="12" width="8.88671875" style="28"/>
    <col min="13" max="13" width="19.44140625" style="29" customWidth="1"/>
    <col min="14" max="14" width="36.33203125" style="29" customWidth="1"/>
    <col min="15" max="16384" width="8.88671875" style="29"/>
  </cols>
  <sheetData>
    <row r="1" spans="1:14" ht="28.8" x14ac:dyDescent="0.2">
      <c r="A1" s="24" t="s">
        <v>23</v>
      </c>
      <c r="B1" s="25" t="s">
        <v>24</v>
      </c>
      <c r="C1" s="25" t="s">
        <v>17</v>
      </c>
      <c r="D1" s="26" t="s">
        <v>25</v>
      </c>
      <c r="E1" s="26" t="s">
        <v>26</v>
      </c>
      <c r="F1" s="26" t="s">
        <v>27</v>
      </c>
      <c r="G1" s="26" t="s">
        <v>28</v>
      </c>
      <c r="H1" s="26" t="s">
        <v>29</v>
      </c>
      <c r="I1" s="26" t="s">
        <v>30</v>
      </c>
      <c r="J1" s="27" t="s">
        <v>31</v>
      </c>
      <c r="K1" s="26" t="s">
        <v>32</v>
      </c>
      <c r="M1" s="28"/>
    </row>
    <row r="2" spans="1:14" x14ac:dyDescent="0.2">
      <c r="A2" s="30"/>
      <c r="B2" s="30"/>
      <c r="C2" s="30"/>
      <c r="D2" s="31"/>
      <c r="E2" s="31"/>
      <c r="F2" s="31"/>
      <c r="G2" s="31"/>
      <c r="H2" s="31"/>
      <c r="I2" s="32"/>
      <c r="J2" s="31"/>
      <c r="K2" s="31"/>
      <c r="M2" s="33">
        <v>45328</v>
      </c>
      <c r="N2" s="34" t="s">
        <v>33</v>
      </c>
    </row>
    <row r="3" spans="1:14" x14ac:dyDescent="0.2">
      <c r="A3" s="35"/>
      <c r="B3" s="35"/>
      <c r="C3" s="35" t="s">
        <v>34</v>
      </c>
      <c r="D3" s="36"/>
      <c r="E3" s="36"/>
      <c r="F3" s="36"/>
      <c r="G3" s="36"/>
      <c r="H3" s="36"/>
      <c r="I3" s="37"/>
      <c r="J3" s="36"/>
      <c r="K3" s="36"/>
      <c r="M3" s="34"/>
      <c r="N3" s="34"/>
    </row>
    <row r="4" spans="1:14" x14ac:dyDescent="0.2">
      <c r="A4" s="38">
        <v>155226</v>
      </c>
      <c r="B4" s="39" t="s">
        <v>35</v>
      </c>
      <c r="C4" s="40" t="s">
        <v>36</v>
      </c>
      <c r="D4" s="41" t="s">
        <v>37</v>
      </c>
      <c r="E4" s="41" t="s">
        <v>38</v>
      </c>
      <c r="F4" s="42" t="s">
        <v>39</v>
      </c>
      <c r="G4" s="41" t="s">
        <v>40</v>
      </c>
      <c r="H4" s="43">
        <v>20</v>
      </c>
      <c r="I4" s="44">
        <v>1</v>
      </c>
      <c r="J4" s="41" t="s">
        <v>41</v>
      </c>
      <c r="K4" s="42">
        <v>3.3000000000000002E-2</v>
      </c>
      <c r="M4" s="34"/>
      <c r="N4" s="34"/>
    </row>
    <row r="5" spans="1:14" x14ac:dyDescent="0.2">
      <c r="A5" s="38">
        <v>155249</v>
      </c>
      <c r="B5" s="39" t="s">
        <v>42</v>
      </c>
      <c r="C5" s="40" t="s">
        <v>43</v>
      </c>
      <c r="D5" s="41" t="s">
        <v>44</v>
      </c>
      <c r="E5" s="41" t="s">
        <v>38</v>
      </c>
      <c r="F5" s="42" t="s">
        <v>39</v>
      </c>
      <c r="G5" s="41" t="s">
        <v>40</v>
      </c>
      <c r="H5" s="43">
        <v>25</v>
      </c>
      <c r="I5" s="44">
        <v>1.3</v>
      </c>
      <c r="J5" s="41" t="s">
        <v>45</v>
      </c>
      <c r="K5" s="45">
        <v>4.1000000000000002E-2</v>
      </c>
      <c r="M5" s="34"/>
      <c r="N5" s="34"/>
    </row>
    <row r="6" spans="1:14" x14ac:dyDescent="0.2">
      <c r="A6" s="38">
        <v>155280</v>
      </c>
      <c r="B6" s="39" t="s">
        <v>46</v>
      </c>
      <c r="C6" s="40" t="s">
        <v>47</v>
      </c>
      <c r="D6" s="41" t="s">
        <v>48</v>
      </c>
      <c r="E6" s="41" t="s">
        <v>38</v>
      </c>
      <c r="F6" s="42" t="s">
        <v>39</v>
      </c>
      <c r="G6" s="41" t="s">
        <v>40</v>
      </c>
      <c r="H6" s="43">
        <v>30</v>
      </c>
      <c r="I6" s="44">
        <v>1.5</v>
      </c>
      <c r="J6" s="41" t="s">
        <v>49</v>
      </c>
      <c r="K6" s="45">
        <v>4.9000000000000002E-2</v>
      </c>
      <c r="M6" s="34"/>
      <c r="N6" s="34"/>
    </row>
    <row r="7" spans="1:14" x14ac:dyDescent="0.2">
      <c r="A7" s="38">
        <v>155307</v>
      </c>
      <c r="B7" s="39" t="s">
        <v>50</v>
      </c>
      <c r="C7" s="40" t="s">
        <v>51</v>
      </c>
      <c r="D7" s="41" t="s">
        <v>52</v>
      </c>
      <c r="E7" s="41" t="s">
        <v>38</v>
      </c>
      <c r="F7" s="42" t="s">
        <v>39</v>
      </c>
      <c r="G7" s="41" t="s">
        <v>40</v>
      </c>
      <c r="H7" s="43">
        <v>35</v>
      </c>
      <c r="I7" s="44">
        <v>1.8</v>
      </c>
      <c r="J7" s="41" t="s">
        <v>53</v>
      </c>
      <c r="K7" s="45">
        <v>5.7000000000000002E-2</v>
      </c>
      <c r="M7" s="34"/>
      <c r="N7" s="34"/>
    </row>
    <row r="8" spans="1:14" x14ac:dyDescent="0.2">
      <c r="A8" s="38">
        <v>155628</v>
      </c>
      <c r="B8" s="39" t="s">
        <v>54</v>
      </c>
      <c r="C8" s="40" t="s">
        <v>55</v>
      </c>
      <c r="D8" s="41" t="s">
        <v>56</v>
      </c>
      <c r="E8" s="41" t="s">
        <v>38</v>
      </c>
      <c r="F8" s="42" t="s">
        <v>39</v>
      </c>
      <c r="G8" s="41" t="s">
        <v>40</v>
      </c>
      <c r="H8" s="43">
        <v>35</v>
      </c>
      <c r="I8" s="44">
        <v>1.8</v>
      </c>
      <c r="J8" s="41" t="s">
        <v>53</v>
      </c>
      <c r="K8" s="45">
        <v>5.7000000000000002E-2</v>
      </c>
      <c r="M8" s="34"/>
      <c r="N8" s="34"/>
    </row>
    <row r="9" spans="1:14" x14ac:dyDescent="0.2">
      <c r="A9" s="38">
        <v>155337</v>
      </c>
      <c r="B9" s="39" t="s">
        <v>57</v>
      </c>
      <c r="C9" s="40" t="s">
        <v>58</v>
      </c>
      <c r="D9" s="41" t="s">
        <v>59</v>
      </c>
      <c r="E9" s="41" t="s">
        <v>38</v>
      </c>
      <c r="F9" s="42" t="s">
        <v>39</v>
      </c>
      <c r="G9" s="41" t="s">
        <v>40</v>
      </c>
      <c r="H9" s="43">
        <v>40</v>
      </c>
      <c r="I9" s="44">
        <v>2.1</v>
      </c>
      <c r="J9" s="41" t="s">
        <v>60</v>
      </c>
      <c r="K9" s="45">
        <v>6.6000000000000003E-2</v>
      </c>
      <c r="M9" s="34"/>
      <c r="N9" s="34"/>
    </row>
    <row r="10" spans="1:14" x14ac:dyDescent="0.2">
      <c r="A10" s="38">
        <v>155371</v>
      </c>
      <c r="B10" s="39" t="s">
        <v>61</v>
      </c>
      <c r="C10" s="40" t="s">
        <v>62</v>
      </c>
      <c r="D10" s="41" t="s">
        <v>63</v>
      </c>
      <c r="E10" s="41" t="s">
        <v>38</v>
      </c>
      <c r="F10" s="42" t="s">
        <v>39</v>
      </c>
      <c r="G10" s="41" t="s">
        <v>40</v>
      </c>
      <c r="H10" s="43">
        <v>45</v>
      </c>
      <c r="I10" s="44">
        <v>2.2999999999999998</v>
      </c>
      <c r="J10" s="41" t="s">
        <v>64</v>
      </c>
      <c r="K10" s="45">
        <v>7.3999999999999996E-2</v>
      </c>
      <c r="M10" s="34"/>
      <c r="N10" s="34"/>
    </row>
    <row r="11" spans="1:14" x14ac:dyDescent="0.2">
      <c r="A11" s="38">
        <v>155629</v>
      </c>
      <c r="B11" s="39" t="s">
        <v>65</v>
      </c>
      <c r="C11" s="40" t="s">
        <v>66</v>
      </c>
      <c r="D11" s="41" t="s">
        <v>67</v>
      </c>
      <c r="E11" s="41" t="s">
        <v>38</v>
      </c>
      <c r="F11" s="42" t="s">
        <v>39</v>
      </c>
      <c r="G11" s="41" t="s">
        <v>40</v>
      </c>
      <c r="H11" s="43">
        <v>45</v>
      </c>
      <c r="I11" s="44">
        <v>2.2999999999999998</v>
      </c>
      <c r="J11" s="41" t="s">
        <v>64</v>
      </c>
      <c r="K11" s="45">
        <v>7.3999999999999996E-2</v>
      </c>
      <c r="M11" s="34"/>
      <c r="N11" s="34"/>
    </row>
    <row r="12" spans="1:14" x14ac:dyDescent="0.2">
      <c r="A12" s="38">
        <v>155399</v>
      </c>
      <c r="B12" s="39" t="s">
        <v>68</v>
      </c>
      <c r="C12" s="40" t="s">
        <v>69</v>
      </c>
      <c r="D12" s="41" t="s">
        <v>70</v>
      </c>
      <c r="E12" s="41" t="s">
        <v>38</v>
      </c>
      <c r="F12" s="42" t="s">
        <v>39</v>
      </c>
      <c r="G12" s="41" t="s">
        <v>40</v>
      </c>
      <c r="H12" s="43">
        <v>50</v>
      </c>
      <c r="I12" s="44">
        <v>2.6</v>
      </c>
      <c r="J12" s="41" t="s">
        <v>71</v>
      </c>
      <c r="K12" s="45">
        <v>8.2000000000000003E-2</v>
      </c>
      <c r="M12" s="34"/>
      <c r="N12" s="34"/>
    </row>
    <row r="13" spans="1:14" x14ac:dyDescent="0.2">
      <c r="A13" s="38">
        <v>155415</v>
      </c>
      <c r="B13" s="39" t="s">
        <v>72</v>
      </c>
      <c r="C13" s="40" t="s">
        <v>73</v>
      </c>
      <c r="D13" s="41" t="s">
        <v>74</v>
      </c>
      <c r="E13" s="41" t="s">
        <v>38</v>
      </c>
      <c r="F13" s="42" t="s">
        <v>39</v>
      </c>
      <c r="G13" s="41" t="s">
        <v>40</v>
      </c>
      <c r="H13" s="43">
        <v>60</v>
      </c>
      <c r="I13" s="44">
        <v>3.1</v>
      </c>
      <c r="J13" s="41" t="s">
        <v>75</v>
      </c>
      <c r="K13" s="45">
        <v>9.9000000000000005E-2</v>
      </c>
      <c r="M13" s="34"/>
      <c r="N13" s="34"/>
    </row>
    <row r="14" spans="1:14" x14ac:dyDescent="0.2">
      <c r="A14" s="38">
        <v>155429</v>
      </c>
      <c r="B14" s="39" t="s">
        <v>76</v>
      </c>
      <c r="C14" s="40" t="s">
        <v>77</v>
      </c>
      <c r="D14" s="41" t="s">
        <v>78</v>
      </c>
      <c r="E14" s="41" t="s">
        <v>38</v>
      </c>
      <c r="F14" s="42" t="s">
        <v>39</v>
      </c>
      <c r="G14" s="41" t="s">
        <v>40</v>
      </c>
      <c r="H14" s="43">
        <v>63</v>
      </c>
      <c r="I14" s="44">
        <v>3.3</v>
      </c>
      <c r="J14" s="41" t="s">
        <v>79</v>
      </c>
      <c r="K14" s="45">
        <v>0.104</v>
      </c>
      <c r="M14" s="34"/>
      <c r="N14" s="34"/>
    </row>
    <row r="15" spans="1:14" x14ac:dyDescent="0.2">
      <c r="A15" s="38">
        <v>155630</v>
      </c>
      <c r="B15" s="39" t="s">
        <v>80</v>
      </c>
      <c r="C15" s="40" t="s">
        <v>81</v>
      </c>
      <c r="D15" s="41" t="s">
        <v>82</v>
      </c>
      <c r="E15" s="41" t="s">
        <v>38</v>
      </c>
      <c r="F15" s="42" t="s">
        <v>39</v>
      </c>
      <c r="G15" s="41" t="s">
        <v>40</v>
      </c>
      <c r="H15" s="43">
        <v>63</v>
      </c>
      <c r="I15" s="44">
        <v>3.3</v>
      </c>
      <c r="J15" s="41" t="s">
        <v>79</v>
      </c>
      <c r="K15" s="45">
        <v>0.104</v>
      </c>
      <c r="M15" s="34"/>
      <c r="N15" s="34"/>
    </row>
    <row r="16" spans="1:14" x14ac:dyDescent="0.2">
      <c r="A16" s="38">
        <v>129057</v>
      </c>
      <c r="B16" s="39" t="s">
        <v>83</v>
      </c>
      <c r="C16" s="40" t="s">
        <v>84</v>
      </c>
      <c r="D16" s="41" t="s">
        <v>85</v>
      </c>
      <c r="E16" s="41" t="s">
        <v>38</v>
      </c>
      <c r="F16" s="42" t="s">
        <v>39</v>
      </c>
      <c r="G16" s="41" t="s">
        <v>40</v>
      </c>
      <c r="H16" s="43">
        <v>80</v>
      </c>
      <c r="I16" s="44">
        <v>4.2</v>
      </c>
      <c r="J16" s="41" t="s">
        <v>86</v>
      </c>
      <c r="K16" s="45">
        <v>0.132496</v>
      </c>
      <c r="M16" s="34"/>
      <c r="N16" s="34"/>
    </row>
    <row r="17" spans="1:14" x14ac:dyDescent="0.2">
      <c r="A17" s="38">
        <v>155442</v>
      </c>
      <c r="B17" s="39" t="s">
        <v>87</v>
      </c>
      <c r="C17" s="40" t="s">
        <v>88</v>
      </c>
      <c r="D17" s="41" t="s">
        <v>89</v>
      </c>
      <c r="E17" s="41" t="s">
        <v>38</v>
      </c>
      <c r="F17" s="42" t="s">
        <v>39</v>
      </c>
      <c r="G17" s="41" t="s">
        <v>40</v>
      </c>
      <c r="H17" s="43">
        <v>90</v>
      </c>
      <c r="I17" s="44">
        <v>4.7</v>
      </c>
      <c r="J17" s="41" t="s">
        <v>90</v>
      </c>
      <c r="K17" s="45">
        <v>0.14899999999999999</v>
      </c>
      <c r="M17" s="34"/>
      <c r="N17" s="34"/>
    </row>
    <row r="18" spans="1:14" x14ac:dyDescent="0.2">
      <c r="A18" s="38">
        <v>155631</v>
      </c>
      <c r="B18" s="39" t="s">
        <v>91</v>
      </c>
      <c r="C18" s="40" t="s">
        <v>92</v>
      </c>
      <c r="D18" s="41" t="s">
        <v>93</v>
      </c>
      <c r="E18" s="41" t="s">
        <v>38</v>
      </c>
      <c r="F18" s="42" t="s">
        <v>39</v>
      </c>
      <c r="G18" s="41" t="s">
        <v>40</v>
      </c>
      <c r="H18" s="43">
        <v>90</v>
      </c>
      <c r="I18" s="44">
        <v>4.7</v>
      </c>
      <c r="J18" s="41" t="s">
        <v>90</v>
      </c>
      <c r="K18" s="45">
        <v>0.14899999999999999</v>
      </c>
    </row>
    <row r="19" spans="1:14" x14ac:dyDescent="0.2">
      <c r="A19" s="38"/>
      <c r="B19" s="39"/>
      <c r="C19" s="40"/>
      <c r="D19" s="41"/>
      <c r="E19" s="41"/>
      <c r="F19" s="42"/>
      <c r="G19" s="41"/>
      <c r="H19" s="43"/>
      <c r="I19" s="44"/>
      <c r="J19" s="41"/>
      <c r="K19" s="45"/>
    </row>
    <row r="20" spans="1:14" x14ac:dyDescent="0.2">
      <c r="A20" s="38"/>
      <c r="B20" s="39"/>
      <c r="C20" s="46" t="s">
        <v>94</v>
      </c>
      <c r="D20" s="41"/>
      <c r="E20" s="41"/>
      <c r="F20" s="42"/>
      <c r="G20" s="41"/>
      <c r="H20" s="43"/>
      <c r="I20" s="44"/>
      <c r="J20" s="41"/>
      <c r="K20" s="45"/>
    </row>
    <row r="21" spans="1:14" x14ac:dyDescent="0.2">
      <c r="A21" s="38">
        <v>155230</v>
      </c>
      <c r="B21" s="39" t="s">
        <v>95</v>
      </c>
      <c r="C21" s="40" t="s">
        <v>96</v>
      </c>
      <c r="D21" s="41" t="s">
        <v>97</v>
      </c>
      <c r="E21" s="41" t="s">
        <v>38</v>
      </c>
      <c r="F21" s="42" t="s">
        <v>98</v>
      </c>
      <c r="G21" s="41" t="s">
        <v>40</v>
      </c>
      <c r="H21" s="43">
        <v>20</v>
      </c>
      <c r="I21" s="44">
        <v>1</v>
      </c>
      <c r="J21" s="41" t="s">
        <v>99</v>
      </c>
      <c r="K21" s="42">
        <v>5.5E-2</v>
      </c>
    </row>
    <row r="22" spans="1:14" x14ac:dyDescent="0.2">
      <c r="A22" s="38">
        <v>155258</v>
      </c>
      <c r="B22" s="39" t="s">
        <v>100</v>
      </c>
      <c r="C22" s="40" t="s">
        <v>101</v>
      </c>
      <c r="D22" s="41" t="s">
        <v>102</v>
      </c>
      <c r="E22" s="41" t="s">
        <v>38</v>
      </c>
      <c r="F22" s="42" t="s">
        <v>98</v>
      </c>
      <c r="G22" s="41" t="s">
        <v>40</v>
      </c>
      <c r="H22" s="43">
        <v>25</v>
      </c>
      <c r="I22" s="44">
        <v>1.3</v>
      </c>
      <c r="J22" s="41" t="s">
        <v>103</v>
      </c>
      <c r="K22" s="45">
        <v>6.8000000000000005E-2</v>
      </c>
    </row>
    <row r="23" spans="1:14" x14ac:dyDescent="0.2">
      <c r="A23" s="38">
        <v>155284</v>
      </c>
      <c r="B23" s="39" t="s">
        <v>104</v>
      </c>
      <c r="C23" s="40" t="s">
        <v>105</v>
      </c>
      <c r="D23" s="41" t="s">
        <v>106</v>
      </c>
      <c r="E23" s="41" t="s">
        <v>38</v>
      </c>
      <c r="F23" s="42" t="s">
        <v>98</v>
      </c>
      <c r="G23" s="41" t="s">
        <v>40</v>
      </c>
      <c r="H23" s="43">
        <v>30</v>
      </c>
      <c r="I23" s="44">
        <v>1.5</v>
      </c>
      <c r="J23" s="41" t="s">
        <v>107</v>
      </c>
      <c r="K23" s="45">
        <v>8.2000000000000003E-2</v>
      </c>
    </row>
    <row r="24" spans="1:14" x14ac:dyDescent="0.2">
      <c r="A24" s="38">
        <v>155310</v>
      </c>
      <c r="B24" s="39" t="s">
        <v>108</v>
      </c>
      <c r="C24" s="40" t="s">
        <v>109</v>
      </c>
      <c r="D24" s="41" t="s">
        <v>110</v>
      </c>
      <c r="E24" s="41" t="s">
        <v>38</v>
      </c>
      <c r="F24" s="42" t="s">
        <v>98</v>
      </c>
      <c r="G24" s="41" t="s">
        <v>40</v>
      </c>
      <c r="H24" s="43">
        <v>35</v>
      </c>
      <c r="I24" s="44">
        <v>1.8</v>
      </c>
      <c r="J24" s="41" t="s">
        <v>111</v>
      </c>
      <c r="K24" s="45">
        <v>9.6000000000000002E-2</v>
      </c>
    </row>
    <row r="25" spans="1:14" x14ac:dyDescent="0.2">
      <c r="A25" s="38">
        <v>155342</v>
      </c>
      <c r="B25" s="39" t="s">
        <v>112</v>
      </c>
      <c r="C25" s="40" t="s">
        <v>113</v>
      </c>
      <c r="D25" s="41" t="s">
        <v>114</v>
      </c>
      <c r="E25" s="41" t="s">
        <v>38</v>
      </c>
      <c r="F25" s="42" t="s">
        <v>98</v>
      </c>
      <c r="G25" s="41" t="s">
        <v>40</v>
      </c>
      <c r="H25" s="43">
        <v>40</v>
      </c>
      <c r="I25" s="44">
        <v>2.1</v>
      </c>
      <c r="J25" s="41" t="s">
        <v>115</v>
      </c>
      <c r="K25" s="45">
        <v>0.11</v>
      </c>
    </row>
    <row r="26" spans="1:14" x14ac:dyDescent="0.2">
      <c r="A26" s="38">
        <v>155381</v>
      </c>
      <c r="B26" s="39" t="s">
        <v>116</v>
      </c>
      <c r="C26" s="40" t="s">
        <v>117</v>
      </c>
      <c r="D26" s="41" t="s">
        <v>118</v>
      </c>
      <c r="E26" s="41" t="s">
        <v>38</v>
      </c>
      <c r="F26" s="42" t="s">
        <v>98</v>
      </c>
      <c r="G26" s="41" t="s">
        <v>40</v>
      </c>
      <c r="H26" s="43">
        <v>45</v>
      </c>
      <c r="I26" s="44">
        <v>2.2999999999999998</v>
      </c>
      <c r="J26" s="41" t="s">
        <v>119</v>
      </c>
      <c r="K26" s="45">
        <v>0.124</v>
      </c>
    </row>
    <row r="27" spans="1:14" x14ac:dyDescent="0.2">
      <c r="A27" s="38">
        <v>155402</v>
      </c>
      <c r="B27" s="39" t="s">
        <v>120</v>
      </c>
      <c r="C27" s="40" t="s">
        <v>121</v>
      </c>
      <c r="D27" s="41" t="s">
        <v>122</v>
      </c>
      <c r="E27" s="41" t="s">
        <v>38</v>
      </c>
      <c r="F27" s="42" t="s">
        <v>98</v>
      </c>
      <c r="G27" s="41" t="s">
        <v>40</v>
      </c>
      <c r="H27" s="43">
        <v>50</v>
      </c>
      <c r="I27" s="44">
        <v>2.6</v>
      </c>
      <c r="J27" s="41" t="s">
        <v>123</v>
      </c>
      <c r="K27" s="45">
        <v>0.13700000000000001</v>
      </c>
    </row>
    <row r="28" spans="1:14" x14ac:dyDescent="0.2">
      <c r="A28" s="38">
        <v>155418</v>
      </c>
      <c r="B28" s="39" t="s">
        <v>124</v>
      </c>
      <c r="C28" s="40" t="s">
        <v>125</v>
      </c>
      <c r="D28" s="41" t="s">
        <v>126</v>
      </c>
      <c r="E28" s="41" t="s">
        <v>38</v>
      </c>
      <c r="F28" s="42" t="s">
        <v>98</v>
      </c>
      <c r="G28" s="41" t="s">
        <v>40</v>
      </c>
      <c r="H28" s="43">
        <v>60</v>
      </c>
      <c r="I28" s="44">
        <v>3.1</v>
      </c>
      <c r="J28" s="41" t="s">
        <v>127</v>
      </c>
      <c r="K28" s="45">
        <v>0.16500000000000001</v>
      </c>
    </row>
    <row r="29" spans="1:14" x14ac:dyDescent="0.2">
      <c r="A29" s="38"/>
      <c r="B29" s="39"/>
      <c r="C29" s="40"/>
      <c r="D29" s="41"/>
      <c r="E29" s="41"/>
      <c r="F29" s="42"/>
      <c r="G29" s="41"/>
      <c r="H29" s="43"/>
      <c r="I29" s="44"/>
      <c r="J29" s="41"/>
      <c r="K29" s="45"/>
    </row>
    <row r="30" spans="1:14" x14ac:dyDescent="0.2">
      <c r="A30" s="38"/>
      <c r="B30" s="39"/>
      <c r="C30" s="46" t="s">
        <v>128</v>
      </c>
      <c r="D30" s="41"/>
      <c r="E30" s="41"/>
      <c r="F30" s="42"/>
      <c r="G30" s="41"/>
      <c r="H30" s="43"/>
      <c r="I30" s="44"/>
      <c r="J30" s="41"/>
      <c r="K30" s="45"/>
    </row>
    <row r="31" spans="1:14" x14ac:dyDescent="0.2">
      <c r="A31" s="38"/>
      <c r="B31" s="39" t="s">
        <v>129</v>
      </c>
      <c r="C31" s="40" t="s">
        <v>130</v>
      </c>
      <c r="D31" s="41" t="s">
        <v>131</v>
      </c>
      <c r="E31" s="41" t="s">
        <v>38</v>
      </c>
      <c r="F31" s="42" t="s">
        <v>39</v>
      </c>
      <c r="G31" s="41" t="s">
        <v>132</v>
      </c>
      <c r="H31" s="43">
        <v>20</v>
      </c>
      <c r="I31" s="44">
        <v>1</v>
      </c>
      <c r="J31" s="41" t="s">
        <v>133</v>
      </c>
      <c r="K31" s="45">
        <v>0.04</v>
      </c>
    </row>
    <row r="32" spans="1:14" x14ac:dyDescent="0.2">
      <c r="A32" s="38"/>
      <c r="B32" s="39" t="s">
        <v>134</v>
      </c>
      <c r="C32" s="40" t="s">
        <v>135</v>
      </c>
      <c r="D32" s="41" t="s">
        <v>136</v>
      </c>
      <c r="E32" s="41" t="s">
        <v>38</v>
      </c>
      <c r="F32" s="42" t="s">
        <v>39</v>
      </c>
      <c r="G32" s="41" t="s">
        <v>132</v>
      </c>
      <c r="H32" s="43">
        <v>30</v>
      </c>
      <c r="I32" s="44">
        <v>1.5</v>
      </c>
      <c r="J32" s="41" t="s">
        <v>137</v>
      </c>
      <c r="K32" s="45">
        <v>0.06</v>
      </c>
    </row>
    <row r="33" spans="1:12" x14ac:dyDescent="0.2">
      <c r="A33" s="38"/>
      <c r="B33" s="39" t="s">
        <v>138</v>
      </c>
      <c r="C33" s="40" t="s">
        <v>139</v>
      </c>
      <c r="D33" s="41" t="s">
        <v>140</v>
      </c>
      <c r="E33" s="41" t="s">
        <v>38</v>
      </c>
      <c r="F33" s="42" t="s">
        <v>39</v>
      </c>
      <c r="G33" s="41" t="s">
        <v>132</v>
      </c>
      <c r="H33" s="43">
        <v>35</v>
      </c>
      <c r="I33" s="44">
        <v>1.8</v>
      </c>
      <c r="J33" s="41" t="s">
        <v>141</v>
      </c>
      <c r="K33" s="45">
        <v>7.0000000000000007E-2</v>
      </c>
    </row>
    <row r="34" spans="1:12" x14ac:dyDescent="0.2">
      <c r="A34" s="38"/>
      <c r="B34" s="39" t="s">
        <v>142</v>
      </c>
      <c r="C34" s="40" t="s">
        <v>143</v>
      </c>
      <c r="D34" s="41" t="s">
        <v>144</v>
      </c>
      <c r="E34" s="41" t="s">
        <v>38</v>
      </c>
      <c r="F34" s="42" t="s">
        <v>39</v>
      </c>
      <c r="G34" s="41" t="s">
        <v>132</v>
      </c>
      <c r="H34" s="43">
        <v>40</v>
      </c>
      <c r="I34" s="44">
        <v>2.1</v>
      </c>
      <c r="J34" s="41" t="s">
        <v>145</v>
      </c>
      <c r="K34" s="45">
        <v>0.08</v>
      </c>
    </row>
    <row r="35" spans="1:12" x14ac:dyDescent="0.2">
      <c r="A35" s="38"/>
      <c r="B35" s="39" t="s">
        <v>146</v>
      </c>
      <c r="C35" s="40" t="s">
        <v>147</v>
      </c>
      <c r="D35" s="41" t="s">
        <v>148</v>
      </c>
      <c r="E35" s="41" t="s">
        <v>38</v>
      </c>
      <c r="F35" s="42" t="s">
        <v>39</v>
      </c>
      <c r="G35" s="41" t="s">
        <v>132</v>
      </c>
      <c r="H35" s="43">
        <v>45</v>
      </c>
      <c r="I35" s="44">
        <v>2.2999999999999998</v>
      </c>
      <c r="J35" s="41" t="s">
        <v>149</v>
      </c>
      <c r="K35" s="45">
        <v>0.09</v>
      </c>
    </row>
    <row r="36" spans="1:12" x14ac:dyDescent="0.2">
      <c r="A36" s="38"/>
      <c r="B36" s="39" t="s">
        <v>150</v>
      </c>
      <c r="C36" s="40" t="s">
        <v>151</v>
      </c>
      <c r="D36" s="41" t="s">
        <v>152</v>
      </c>
      <c r="E36" s="41" t="s">
        <v>38</v>
      </c>
      <c r="F36" s="42" t="s">
        <v>39</v>
      </c>
      <c r="G36" s="41" t="s">
        <v>132</v>
      </c>
      <c r="H36" s="43">
        <v>50</v>
      </c>
      <c r="I36" s="44">
        <v>2.6</v>
      </c>
      <c r="J36" s="41" t="s">
        <v>153</v>
      </c>
      <c r="K36" s="45">
        <v>0.1</v>
      </c>
    </row>
    <row r="37" spans="1:12" x14ac:dyDescent="0.2">
      <c r="A37" s="38"/>
      <c r="B37" s="39"/>
      <c r="C37" s="40"/>
      <c r="D37" s="41"/>
      <c r="E37" s="41"/>
      <c r="F37" s="42"/>
      <c r="G37" s="41"/>
      <c r="H37" s="41"/>
      <c r="I37" s="44"/>
      <c r="J37" s="41"/>
      <c r="K37" s="45"/>
    </row>
    <row r="38" spans="1:12" x14ac:dyDescent="0.2">
      <c r="A38" s="38"/>
      <c r="B38" s="39"/>
      <c r="C38" s="46" t="s">
        <v>154</v>
      </c>
      <c r="D38" s="41"/>
      <c r="E38" s="41"/>
      <c r="F38" s="42"/>
      <c r="G38" s="41"/>
      <c r="H38" s="41"/>
      <c r="I38" s="44"/>
      <c r="J38" s="41"/>
      <c r="K38" s="45"/>
    </row>
    <row r="39" spans="1:12" x14ac:dyDescent="0.2">
      <c r="A39" s="38"/>
      <c r="B39" s="39" t="s">
        <v>155</v>
      </c>
      <c r="C39" s="40" t="s">
        <v>156</v>
      </c>
      <c r="D39" s="41" t="s">
        <v>157</v>
      </c>
      <c r="E39" s="41" t="s">
        <v>158</v>
      </c>
      <c r="F39" s="42" t="s">
        <v>98</v>
      </c>
      <c r="G39" s="41" t="s">
        <v>132</v>
      </c>
      <c r="H39" s="41">
        <v>90</v>
      </c>
      <c r="I39" s="44">
        <v>4.7</v>
      </c>
      <c r="J39" s="41" t="s">
        <v>159</v>
      </c>
      <c r="K39" s="47">
        <v>5.8000000000000003E-2</v>
      </c>
      <c r="L39" s="28" t="s">
        <v>160</v>
      </c>
    </row>
    <row r="40" spans="1:12" x14ac:dyDescent="0.2">
      <c r="A40" s="38"/>
      <c r="B40" s="39" t="s">
        <v>161</v>
      </c>
      <c r="C40" s="40" t="s">
        <v>162</v>
      </c>
      <c r="D40" s="41" t="s">
        <v>163</v>
      </c>
      <c r="E40" s="41" t="s">
        <v>158</v>
      </c>
      <c r="F40" s="42" t="s">
        <v>98</v>
      </c>
      <c r="G40" s="41" t="s">
        <v>132</v>
      </c>
      <c r="H40" s="41">
        <v>90</v>
      </c>
      <c r="I40" s="44">
        <v>4.7</v>
      </c>
      <c r="J40" s="41" t="s">
        <v>164</v>
      </c>
      <c r="K40" s="47">
        <v>0.06</v>
      </c>
      <c r="L40" s="28" t="s">
        <v>160</v>
      </c>
    </row>
    <row r="41" spans="1:12" x14ac:dyDescent="0.2">
      <c r="A41" s="38"/>
      <c r="B41" s="39"/>
      <c r="C41" s="40"/>
      <c r="D41" s="41"/>
      <c r="E41" s="41"/>
      <c r="F41" s="42"/>
      <c r="G41" s="41"/>
      <c r="H41" s="41"/>
      <c r="I41" s="44"/>
      <c r="J41" s="41"/>
      <c r="K41" s="45"/>
    </row>
    <row r="42" spans="1:12" x14ac:dyDescent="0.2">
      <c r="A42" s="38"/>
      <c r="B42" s="39"/>
      <c r="C42" s="46" t="s">
        <v>165</v>
      </c>
      <c r="D42" s="41"/>
      <c r="E42" s="41"/>
      <c r="F42" s="42"/>
      <c r="G42" s="41"/>
      <c r="H42" s="41"/>
      <c r="I42" s="44"/>
      <c r="J42" s="41"/>
      <c r="K42" s="45"/>
    </row>
    <row r="43" spans="1:12" x14ac:dyDescent="0.2">
      <c r="A43" s="38"/>
      <c r="B43" s="39" t="s">
        <v>166</v>
      </c>
      <c r="C43" s="40" t="s">
        <v>167</v>
      </c>
      <c r="D43" s="41" t="s">
        <v>168</v>
      </c>
      <c r="E43" s="41" t="s">
        <v>38</v>
      </c>
      <c r="F43" s="42" t="s">
        <v>39</v>
      </c>
      <c r="G43" s="41" t="s">
        <v>132</v>
      </c>
      <c r="H43" s="41">
        <v>45</v>
      </c>
      <c r="I43" s="44">
        <v>2.2999999999999998</v>
      </c>
      <c r="J43" s="41" t="s">
        <v>64</v>
      </c>
      <c r="K43" s="45">
        <v>7.3999999999999996E-2</v>
      </c>
    </row>
    <row r="44" spans="1:12" x14ac:dyDescent="0.2">
      <c r="A44" s="38"/>
      <c r="B44" s="39" t="s">
        <v>169</v>
      </c>
      <c r="C44" s="40" t="s">
        <v>170</v>
      </c>
      <c r="D44" s="41" t="s">
        <v>171</v>
      </c>
      <c r="E44" s="41" t="s">
        <v>38</v>
      </c>
      <c r="F44" s="42" t="s">
        <v>39</v>
      </c>
      <c r="G44" s="41" t="s">
        <v>132</v>
      </c>
      <c r="H44" s="41">
        <v>60</v>
      </c>
      <c r="I44" s="44">
        <v>3.1</v>
      </c>
      <c r="J44" s="41" t="s">
        <v>75</v>
      </c>
      <c r="K44" s="45">
        <v>9.9000000000000005E-2</v>
      </c>
    </row>
    <row r="45" spans="1:12" x14ac:dyDescent="0.2">
      <c r="A45" s="38"/>
      <c r="B45" s="39" t="s">
        <v>172</v>
      </c>
      <c r="C45" s="40" t="s">
        <v>173</v>
      </c>
      <c r="D45" s="41" t="s">
        <v>174</v>
      </c>
      <c r="E45" s="41" t="s">
        <v>38</v>
      </c>
      <c r="F45" s="42" t="s">
        <v>39</v>
      </c>
      <c r="G45" s="41" t="s">
        <v>132</v>
      </c>
      <c r="H45" s="41">
        <v>90</v>
      </c>
      <c r="I45" s="44">
        <v>4.7</v>
      </c>
      <c r="J45" s="41" t="s">
        <v>90</v>
      </c>
      <c r="K45" s="45">
        <v>0.14899999999999999</v>
      </c>
    </row>
    <row r="46" spans="1:12" x14ac:dyDescent="0.2">
      <c r="A46" s="38"/>
      <c r="B46" s="39"/>
      <c r="C46" s="40"/>
      <c r="D46" s="41"/>
      <c r="E46" s="41"/>
      <c r="F46" s="42"/>
      <c r="G46" s="41"/>
      <c r="H46" s="41"/>
      <c r="I46" s="44"/>
      <c r="J46" s="41"/>
      <c r="K46" s="45"/>
    </row>
    <row r="47" spans="1:12" x14ac:dyDescent="0.2">
      <c r="A47" s="38"/>
      <c r="B47" s="39"/>
      <c r="C47" s="46" t="s">
        <v>175</v>
      </c>
      <c r="D47" s="41"/>
      <c r="E47" s="41"/>
      <c r="F47" s="42"/>
      <c r="G47" s="41"/>
      <c r="H47" s="41"/>
      <c r="I47" s="44"/>
      <c r="J47" s="41"/>
      <c r="K47" s="45"/>
    </row>
    <row r="48" spans="1:12" x14ac:dyDescent="0.2">
      <c r="A48" s="38"/>
      <c r="B48" s="39" t="s">
        <v>176</v>
      </c>
      <c r="C48" s="40" t="s">
        <v>177</v>
      </c>
      <c r="D48" s="41" t="s">
        <v>178</v>
      </c>
      <c r="E48" s="41" t="s">
        <v>38</v>
      </c>
      <c r="F48" s="42" t="s">
        <v>98</v>
      </c>
      <c r="G48" s="41" t="s">
        <v>132</v>
      </c>
      <c r="H48" s="41">
        <v>45</v>
      </c>
      <c r="I48" s="44">
        <v>2.2999999999999998</v>
      </c>
      <c r="J48" s="41" t="s">
        <v>179</v>
      </c>
      <c r="K48" s="45">
        <v>2.1000000000000001E-2</v>
      </c>
      <c r="L48" s="28" t="s">
        <v>180</v>
      </c>
    </row>
    <row r="49" spans="1:12" x14ac:dyDescent="0.2">
      <c r="A49" s="38"/>
      <c r="B49" s="39" t="s">
        <v>181</v>
      </c>
      <c r="C49" s="40" t="s">
        <v>182</v>
      </c>
      <c r="D49" s="41" t="s">
        <v>183</v>
      </c>
      <c r="E49" s="41" t="s">
        <v>38</v>
      </c>
      <c r="F49" s="42" t="s">
        <v>98</v>
      </c>
      <c r="G49" s="41" t="s">
        <v>132</v>
      </c>
      <c r="H49" s="41">
        <v>45</v>
      </c>
      <c r="I49" s="44">
        <v>2.2999999999999998</v>
      </c>
      <c r="J49" s="41" t="s">
        <v>184</v>
      </c>
      <c r="K49" s="45">
        <v>2.5999999999999999E-2</v>
      </c>
      <c r="L49" s="28" t="s">
        <v>180</v>
      </c>
    </row>
    <row r="50" spans="1:12" x14ac:dyDescent="0.2">
      <c r="A50" s="38"/>
      <c r="B50" s="39" t="s">
        <v>185</v>
      </c>
      <c r="C50" s="40" t="s">
        <v>186</v>
      </c>
      <c r="D50" s="41" t="s">
        <v>187</v>
      </c>
      <c r="E50" s="41" t="s">
        <v>38</v>
      </c>
      <c r="F50" s="42" t="s">
        <v>98</v>
      </c>
      <c r="G50" s="41" t="s">
        <v>132</v>
      </c>
      <c r="H50" s="41">
        <v>45</v>
      </c>
      <c r="I50" s="44">
        <v>2.2999999999999998</v>
      </c>
      <c r="J50" s="41" t="s">
        <v>188</v>
      </c>
      <c r="K50" s="45">
        <v>3.3000000000000002E-2</v>
      </c>
    </row>
    <row r="51" spans="1:12" x14ac:dyDescent="0.2">
      <c r="A51" s="38"/>
      <c r="B51" s="39" t="s">
        <v>189</v>
      </c>
      <c r="C51" s="40" t="s">
        <v>190</v>
      </c>
      <c r="D51" s="41" t="s">
        <v>191</v>
      </c>
      <c r="E51" s="41" t="s">
        <v>38</v>
      </c>
      <c r="F51" s="42" t="s">
        <v>98</v>
      </c>
      <c r="G51" s="41" t="s">
        <v>132</v>
      </c>
      <c r="H51" s="41">
        <v>60</v>
      </c>
      <c r="I51" s="44">
        <v>3.1</v>
      </c>
      <c r="J51" s="41" t="s">
        <v>192</v>
      </c>
      <c r="K51" s="45">
        <v>2.8000000000000001E-2</v>
      </c>
      <c r="L51" s="28" t="s">
        <v>180</v>
      </c>
    </row>
    <row r="52" spans="1:12" x14ac:dyDescent="0.2">
      <c r="A52" s="38"/>
      <c r="B52" s="39" t="s">
        <v>193</v>
      </c>
      <c r="C52" s="40" t="s">
        <v>194</v>
      </c>
      <c r="D52" s="41" t="s">
        <v>195</v>
      </c>
      <c r="E52" s="41" t="s">
        <v>38</v>
      </c>
      <c r="F52" s="42" t="s">
        <v>98</v>
      </c>
      <c r="G52" s="41" t="s">
        <v>132</v>
      </c>
      <c r="H52" s="41">
        <v>60</v>
      </c>
      <c r="I52" s="44">
        <v>3.1</v>
      </c>
      <c r="J52" s="41" t="s">
        <v>196</v>
      </c>
      <c r="K52" s="45">
        <v>3.4000000000000002E-2</v>
      </c>
      <c r="L52" s="28" t="s">
        <v>180</v>
      </c>
    </row>
    <row r="53" spans="1:12" x14ac:dyDescent="0.2">
      <c r="A53" s="38"/>
      <c r="B53" s="39" t="s">
        <v>197</v>
      </c>
      <c r="C53" s="40" t="s">
        <v>198</v>
      </c>
      <c r="D53" s="41" t="s">
        <v>199</v>
      </c>
      <c r="E53" s="41" t="s">
        <v>38</v>
      </c>
      <c r="F53" s="42" t="s">
        <v>98</v>
      </c>
      <c r="G53" s="41" t="s">
        <v>132</v>
      </c>
      <c r="H53" s="41">
        <v>60</v>
      </c>
      <c r="I53" s="44">
        <v>3.1</v>
      </c>
      <c r="J53" s="41" t="s">
        <v>200</v>
      </c>
      <c r="K53" s="45">
        <v>4.3999999999999997E-2</v>
      </c>
    </row>
    <row r="54" spans="1:12" x14ac:dyDescent="0.2">
      <c r="A54" s="38"/>
      <c r="B54" s="39" t="s">
        <v>201</v>
      </c>
      <c r="C54" s="40" t="s">
        <v>202</v>
      </c>
      <c r="D54" s="41" t="s">
        <v>203</v>
      </c>
      <c r="E54" s="41" t="s">
        <v>38</v>
      </c>
      <c r="F54" s="42" t="s">
        <v>98</v>
      </c>
      <c r="G54" s="41" t="s">
        <v>132</v>
      </c>
      <c r="H54" s="41">
        <v>90</v>
      </c>
      <c r="I54" s="44">
        <v>4.7</v>
      </c>
      <c r="J54" s="41" t="s">
        <v>204</v>
      </c>
      <c r="K54" s="45">
        <v>4.2000000000000003E-2</v>
      </c>
      <c r="L54" s="28" t="s">
        <v>180</v>
      </c>
    </row>
    <row r="55" spans="1:12" x14ac:dyDescent="0.2">
      <c r="A55" s="38"/>
      <c r="B55" s="39" t="s">
        <v>205</v>
      </c>
      <c r="C55" s="40" t="s">
        <v>206</v>
      </c>
      <c r="D55" s="41" t="s">
        <v>207</v>
      </c>
      <c r="E55" s="41" t="s">
        <v>38</v>
      </c>
      <c r="F55" s="42" t="s">
        <v>98</v>
      </c>
      <c r="G55" s="41" t="s">
        <v>132</v>
      </c>
      <c r="H55" s="41">
        <v>90</v>
      </c>
      <c r="I55" s="44">
        <v>4.7</v>
      </c>
      <c r="J55" s="41" t="s">
        <v>208</v>
      </c>
      <c r="K55" s="45">
        <v>5.1999999999999998E-2</v>
      </c>
      <c r="L55" s="28" t="s">
        <v>180</v>
      </c>
    </row>
    <row r="56" spans="1:12" x14ac:dyDescent="0.2">
      <c r="A56" s="38"/>
      <c r="B56" s="39" t="s">
        <v>209</v>
      </c>
      <c r="C56" s="40" t="s">
        <v>210</v>
      </c>
      <c r="D56" s="41" t="s">
        <v>211</v>
      </c>
      <c r="E56" s="41" t="s">
        <v>38</v>
      </c>
      <c r="F56" s="42" t="s">
        <v>98</v>
      </c>
      <c r="G56" s="41" t="s">
        <v>132</v>
      </c>
      <c r="H56" s="41">
        <v>90</v>
      </c>
      <c r="I56" s="44">
        <v>4.7</v>
      </c>
      <c r="J56" s="41" t="s">
        <v>212</v>
      </c>
      <c r="K56" s="45">
        <v>6.6000000000000003E-2</v>
      </c>
    </row>
    <row r="57" spans="1:12" x14ac:dyDescent="0.2">
      <c r="A57" s="38"/>
      <c r="B57" s="39"/>
      <c r="C57" s="40"/>
      <c r="D57" s="41"/>
      <c r="E57" s="41"/>
      <c r="F57" s="42"/>
      <c r="G57" s="41"/>
      <c r="H57" s="41"/>
      <c r="I57" s="44"/>
      <c r="J57" s="41"/>
      <c r="K57" s="45"/>
    </row>
    <row r="58" spans="1:12" x14ac:dyDescent="0.2">
      <c r="A58" s="38"/>
      <c r="B58" s="39"/>
      <c r="C58" s="46" t="s">
        <v>213</v>
      </c>
      <c r="D58" s="41"/>
      <c r="E58" s="41"/>
      <c r="F58" s="42"/>
      <c r="G58" s="41"/>
      <c r="H58" s="41"/>
      <c r="I58" s="44"/>
      <c r="J58" s="41"/>
      <c r="K58" s="45"/>
    </row>
    <row r="59" spans="1:12" x14ac:dyDescent="0.2">
      <c r="A59" s="48">
        <v>155154</v>
      </c>
      <c r="B59" s="49" t="s">
        <v>214</v>
      </c>
      <c r="C59" s="50" t="s">
        <v>215</v>
      </c>
      <c r="D59" s="51" t="s">
        <v>216</v>
      </c>
      <c r="E59" s="51" t="s">
        <v>158</v>
      </c>
      <c r="F59" s="52" t="s">
        <v>39</v>
      </c>
      <c r="G59" s="51" t="s">
        <v>217</v>
      </c>
      <c r="H59" s="51">
        <v>40</v>
      </c>
      <c r="I59" s="53">
        <v>2.1</v>
      </c>
      <c r="J59" s="51" t="s">
        <v>60</v>
      </c>
      <c r="K59" s="52">
        <v>6.6000000000000003E-2</v>
      </c>
    </row>
    <row r="60" spans="1:12" x14ac:dyDescent="0.2">
      <c r="A60" s="48">
        <v>155479</v>
      </c>
      <c r="B60" s="49" t="s">
        <v>218</v>
      </c>
      <c r="C60" s="50" t="s">
        <v>219</v>
      </c>
      <c r="D60" s="51" t="s">
        <v>220</v>
      </c>
      <c r="E60" s="51" t="s">
        <v>158</v>
      </c>
      <c r="F60" s="52" t="s">
        <v>39</v>
      </c>
      <c r="G60" s="51" t="s">
        <v>217</v>
      </c>
      <c r="H60" s="51">
        <v>45</v>
      </c>
      <c r="I60" s="53">
        <v>2.2999999999999998</v>
      </c>
      <c r="J60" s="51" t="s">
        <v>64</v>
      </c>
      <c r="K60" s="54">
        <v>7.3999999999999996E-2</v>
      </c>
    </row>
    <row r="61" spans="1:12" x14ac:dyDescent="0.2">
      <c r="A61" s="48">
        <v>155493</v>
      </c>
      <c r="B61" s="49" t="s">
        <v>221</v>
      </c>
      <c r="C61" s="50" t="s">
        <v>222</v>
      </c>
      <c r="D61" s="51" t="s">
        <v>223</v>
      </c>
      <c r="E61" s="51" t="s">
        <v>158</v>
      </c>
      <c r="F61" s="52" t="s">
        <v>39</v>
      </c>
      <c r="G61" s="51" t="s">
        <v>217</v>
      </c>
      <c r="H61" s="51">
        <v>63</v>
      </c>
      <c r="I61" s="53">
        <v>3.3</v>
      </c>
      <c r="J61" s="51" t="s">
        <v>79</v>
      </c>
      <c r="K61" s="54">
        <v>0.104</v>
      </c>
    </row>
    <row r="62" spans="1:12" x14ac:dyDescent="0.2">
      <c r="A62" s="38"/>
      <c r="B62" s="39"/>
      <c r="C62" s="40"/>
      <c r="D62" s="41"/>
      <c r="E62" s="41"/>
      <c r="F62" s="42"/>
      <c r="G62" s="41"/>
      <c r="H62" s="41"/>
      <c r="I62" s="44"/>
      <c r="J62" s="41"/>
      <c r="K62" s="45"/>
    </row>
    <row r="63" spans="1:12" x14ac:dyDescent="0.2">
      <c r="A63" s="38"/>
      <c r="B63" s="39"/>
      <c r="C63" s="46" t="s">
        <v>224</v>
      </c>
      <c r="D63" s="41"/>
      <c r="E63" s="41"/>
      <c r="F63" s="42"/>
      <c r="G63" s="41"/>
      <c r="H63" s="41"/>
      <c r="I63" s="44"/>
      <c r="J63" s="41"/>
      <c r="K63" s="45"/>
    </row>
    <row r="64" spans="1:12" x14ac:dyDescent="0.2">
      <c r="A64" s="48">
        <v>155445</v>
      </c>
      <c r="B64" s="49" t="s">
        <v>225</v>
      </c>
      <c r="C64" s="50" t="s">
        <v>226</v>
      </c>
      <c r="D64" s="51" t="s">
        <v>227</v>
      </c>
      <c r="E64" s="51" t="s">
        <v>158</v>
      </c>
      <c r="F64" s="52" t="s">
        <v>98</v>
      </c>
      <c r="G64" s="51" t="s">
        <v>217</v>
      </c>
      <c r="H64" s="51">
        <v>40</v>
      </c>
      <c r="I64" s="53">
        <v>2.1</v>
      </c>
      <c r="J64" s="51" t="s">
        <v>228</v>
      </c>
      <c r="K64" s="54">
        <v>5.8000000000000003E-2</v>
      </c>
    </row>
    <row r="65" spans="1:11" x14ac:dyDescent="0.2">
      <c r="A65" s="48">
        <v>155446</v>
      </c>
      <c r="B65" s="49" t="s">
        <v>229</v>
      </c>
      <c r="C65" s="50" t="s">
        <v>230</v>
      </c>
      <c r="D65" s="51" t="s">
        <v>231</v>
      </c>
      <c r="E65" s="51" t="s">
        <v>158</v>
      </c>
      <c r="F65" s="52" t="s">
        <v>98</v>
      </c>
      <c r="G65" s="51" t="s">
        <v>217</v>
      </c>
      <c r="H65" s="51">
        <v>40</v>
      </c>
      <c r="I65" s="53">
        <v>2.1</v>
      </c>
      <c r="J65" s="51" t="s">
        <v>232</v>
      </c>
      <c r="K65" s="54">
        <v>5.8999999999999997E-2</v>
      </c>
    </row>
    <row r="66" spans="1:11" x14ac:dyDescent="0.2">
      <c r="A66" s="48">
        <v>155454</v>
      </c>
      <c r="B66" s="49" t="s">
        <v>233</v>
      </c>
      <c r="C66" s="50" t="s">
        <v>234</v>
      </c>
      <c r="D66" s="51" t="s">
        <v>235</v>
      </c>
      <c r="E66" s="51" t="s">
        <v>158</v>
      </c>
      <c r="F66" s="52" t="s">
        <v>98</v>
      </c>
      <c r="G66" s="51" t="s">
        <v>217</v>
      </c>
      <c r="H66" s="51">
        <v>45</v>
      </c>
      <c r="I66" s="53">
        <v>2.2999999999999998</v>
      </c>
      <c r="J66" s="51" t="s">
        <v>179</v>
      </c>
      <c r="K66" s="54">
        <v>2.1000000000000001E-2</v>
      </c>
    </row>
    <row r="67" spans="1:11" x14ac:dyDescent="0.2">
      <c r="A67" s="48">
        <v>155455</v>
      </c>
      <c r="B67" s="49" t="s">
        <v>236</v>
      </c>
      <c r="C67" s="50" t="s">
        <v>237</v>
      </c>
      <c r="D67" s="51" t="s">
        <v>238</v>
      </c>
      <c r="E67" s="51" t="s">
        <v>158</v>
      </c>
      <c r="F67" s="52" t="s">
        <v>98</v>
      </c>
      <c r="G67" s="51" t="s">
        <v>217</v>
      </c>
      <c r="H67" s="51">
        <v>45</v>
      </c>
      <c r="I67" s="53">
        <v>2.2999999999999998</v>
      </c>
      <c r="J67" s="51" t="s">
        <v>239</v>
      </c>
      <c r="K67" s="54">
        <v>0.01</v>
      </c>
    </row>
    <row r="68" spans="1:11" x14ac:dyDescent="0.2">
      <c r="A68" s="48">
        <v>155464</v>
      </c>
      <c r="B68" s="49" t="s">
        <v>240</v>
      </c>
      <c r="C68" s="50" t="s">
        <v>241</v>
      </c>
      <c r="D68" s="51" t="s">
        <v>242</v>
      </c>
      <c r="E68" s="51" t="s">
        <v>158</v>
      </c>
      <c r="F68" s="52" t="s">
        <v>98</v>
      </c>
      <c r="G68" s="51" t="s">
        <v>217</v>
      </c>
      <c r="H68" s="51">
        <v>45</v>
      </c>
      <c r="I68" s="53">
        <v>2.2999999999999998</v>
      </c>
      <c r="J68" s="51" t="s">
        <v>243</v>
      </c>
      <c r="K68" s="54">
        <v>1.6E-2</v>
      </c>
    </row>
    <row r="69" spans="1:11" x14ac:dyDescent="0.2">
      <c r="A69" s="48">
        <v>155465</v>
      </c>
      <c r="B69" s="49" t="s">
        <v>244</v>
      </c>
      <c r="C69" s="50" t="s">
        <v>245</v>
      </c>
      <c r="D69" s="51" t="s">
        <v>246</v>
      </c>
      <c r="E69" s="51" t="s">
        <v>158</v>
      </c>
      <c r="F69" s="52" t="s">
        <v>98</v>
      </c>
      <c r="G69" s="51" t="s">
        <v>217</v>
      </c>
      <c r="H69" s="51">
        <v>45</v>
      </c>
      <c r="I69" s="53">
        <v>2.2999999999999998</v>
      </c>
      <c r="J69" s="51" t="s">
        <v>247</v>
      </c>
      <c r="K69" s="54">
        <v>6.5000000000000002E-2</v>
      </c>
    </row>
    <row r="70" spans="1:11" x14ac:dyDescent="0.2">
      <c r="A70" s="48">
        <v>155466</v>
      </c>
      <c r="B70" s="49" t="s">
        <v>248</v>
      </c>
      <c r="C70" s="50" t="s">
        <v>249</v>
      </c>
      <c r="D70" s="51" t="s">
        <v>250</v>
      </c>
      <c r="E70" s="51" t="s">
        <v>158</v>
      </c>
      <c r="F70" s="52" t="s">
        <v>98</v>
      </c>
      <c r="G70" s="51" t="s">
        <v>217</v>
      </c>
      <c r="H70" s="51">
        <v>45</v>
      </c>
      <c r="I70" s="53">
        <v>2.2999999999999998</v>
      </c>
      <c r="J70" s="51" t="s">
        <v>251</v>
      </c>
      <c r="K70" s="54">
        <v>6.7000000000000004E-2</v>
      </c>
    </row>
    <row r="71" spans="1:11" x14ac:dyDescent="0.2">
      <c r="A71" s="48">
        <v>155468</v>
      </c>
      <c r="B71" s="49" t="s">
        <v>252</v>
      </c>
      <c r="C71" s="50" t="s">
        <v>253</v>
      </c>
      <c r="D71" s="51" t="s">
        <v>254</v>
      </c>
      <c r="E71" s="51" t="s">
        <v>158</v>
      </c>
      <c r="F71" s="52" t="s">
        <v>98</v>
      </c>
      <c r="G71" s="51" t="s">
        <v>217</v>
      </c>
      <c r="H71" s="51">
        <v>45</v>
      </c>
      <c r="I71" s="53">
        <v>2.2999999999999998</v>
      </c>
      <c r="J71" s="55" t="s">
        <v>255</v>
      </c>
      <c r="K71" s="56">
        <v>3.3000000000000002E-2</v>
      </c>
    </row>
    <row r="72" spans="1:11" x14ac:dyDescent="0.2">
      <c r="A72" s="48">
        <v>155484</v>
      </c>
      <c r="B72" s="49" t="s">
        <v>256</v>
      </c>
      <c r="C72" s="50" t="s">
        <v>257</v>
      </c>
      <c r="D72" s="51" t="s">
        <v>258</v>
      </c>
      <c r="E72" s="51" t="s">
        <v>158</v>
      </c>
      <c r="F72" s="52" t="s">
        <v>98</v>
      </c>
      <c r="G72" s="51" t="s">
        <v>217</v>
      </c>
      <c r="H72" s="51">
        <v>63</v>
      </c>
      <c r="I72" s="53">
        <v>3.3</v>
      </c>
      <c r="J72" s="51" t="s">
        <v>259</v>
      </c>
      <c r="K72" s="54">
        <v>9.1999999999999998E-2</v>
      </c>
    </row>
    <row r="73" spans="1:11" x14ac:dyDescent="0.2">
      <c r="A73" s="48">
        <v>155485</v>
      </c>
      <c r="B73" s="49" t="s">
        <v>260</v>
      </c>
      <c r="C73" s="50" t="s">
        <v>261</v>
      </c>
      <c r="D73" s="51" t="s">
        <v>262</v>
      </c>
      <c r="E73" s="51" t="s">
        <v>158</v>
      </c>
      <c r="F73" s="52" t="s">
        <v>98</v>
      </c>
      <c r="G73" s="51" t="s">
        <v>217</v>
      </c>
      <c r="H73" s="51">
        <v>63</v>
      </c>
      <c r="I73" s="53">
        <v>3.3</v>
      </c>
      <c r="J73" s="51" t="s">
        <v>263</v>
      </c>
      <c r="K73" s="54">
        <v>9.2999999999999999E-2</v>
      </c>
    </row>
    <row r="74" spans="1:11" x14ac:dyDescent="0.2">
      <c r="A74" s="48"/>
      <c r="B74" s="49" t="s">
        <v>264</v>
      </c>
      <c r="C74" s="50" t="s">
        <v>265</v>
      </c>
      <c r="D74" s="51" t="s">
        <v>266</v>
      </c>
      <c r="E74" s="51" t="s">
        <v>158</v>
      </c>
      <c r="F74" s="52" t="s">
        <v>98</v>
      </c>
      <c r="G74" s="51" t="s">
        <v>217</v>
      </c>
      <c r="H74" s="51">
        <v>45</v>
      </c>
      <c r="I74" s="53">
        <v>2.2999999999999998</v>
      </c>
      <c r="J74" s="51" t="s">
        <v>267</v>
      </c>
      <c r="K74" s="54">
        <v>2.9000000000000001E-2</v>
      </c>
    </row>
    <row r="75" spans="1:11" x14ac:dyDescent="0.2">
      <c r="A75" s="48"/>
      <c r="B75" s="49" t="s">
        <v>268</v>
      </c>
      <c r="C75" s="50" t="s">
        <v>269</v>
      </c>
      <c r="D75" s="51" t="s">
        <v>270</v>
      </c>
      <c r="E75" s="51" t="s">
        <v>158</v>
      </c>
      <c r="F75" s="52" t="s">
        <v>98</v>
      </c>
      <c r="G75" s="51" t="s">
        <v>217</v>
      </c>
      <c r="H75" s="51">
        <v>45</v>
      </c>
      <c r="I75" s="53">
        <v>2.2999999999999998</v>
      </c>
      <c r="J75" s="51" t="s">
        <v>271</v>
      </c>
      <c r="K75" s="54">
        <v>0.03</v>
      </c>
    </row>
    <row r="76" spans="1:11" x14ac:dyDescent="0.2">
      <c r="A76" s="48"/>
      <c r="B76" s="49" t="s">
        <v>272</v>
      </c>
      <c r="C76" s="50" t="s">
        <v>273</v>
      </c>
      <c r="D76" s="51" t="s">
        <v>274</v>
      </c>
      <c r="E76" s="51" t="s">
        <v>158</v>
      </c>
      <c r="F76" s="52" t="s">
        <v>98</v>
      </c>
      <c r="G76" s="51" t="s">
        <v>217</v>
      </c>
      <c r="H76" s="51">
        <v>63</v>
      </c>
      <c r="I76" s="53">
        <v>3.3</v>
      </c>
      <c r="J76" s="51" t="s">
        <v>275</v>
      </c>
      <c r="K76" s="54">
        <v>0.04</v>
      </c>
    </row>
    <row r="77" spans="1:11" x14ac:dyDescent="0.2">
      <c r="A77" s="48"/>
      <c r="B77" s="49" t="s">
        <v>276</v>
      </c>
      <c r="C77" s="50" t="s">
        <v>277</v>
      </c>
      <c r="D77" s="51" t="s">
        <v>278</v>
      </c>
      <c r="E77" s="51" t="s">
        <v>158</v>
      </c>
      <c r="F77" s="52" t="s">
        <v>98</v>
      </c>
      <c r="G77" s="51" t="s">
        <v>217</v>
      </c>
      <c r="H77" s="51">
        <v>63</v>
      </c>
      <c r="I77" s="53">
        <v>3.3</v>
      </c>
      <c r="J77" s="51" t="s">
        <v>279</v>
      </c>
      <c r="K77" s="54">
        <v>4.2000000000000003E-2</v>
      </c>
    </row>
    <row r="78" spans="1:11" x14ac:dyDescent="0.2">
      <c r="A78" s="38"/>
      <c r="B78" s="39"/>
      <c r="C78" s="40"/>
      <c r="D78" s="41"/>
      <c r="E78" s="41"/>
      <c r="F78" s="42"/>
      <c r="G78" s="41"/>
      <c r="H78" s="41"/>
      <c r="I78" s="44"/>
      <c r="J78" s="41"/>
      <c r="K78" s="45"/>
    </row>
    <row r="79" spans="1:11" x14ac:dyDescent="0.2">
      <c r="A79" s="38"/>
      <c r="B79" s="39"/>
      <c r="C79" s="46" t="s">
        <v>280</v>
      </c>
      <c r="D79" s="41"/>
      <c r="E79" s="41"/>
      <c r="F79" s="42"/>
      <c r="G79" s="41"/>
      <c r="H79" s="41"/>
      <c r="I79" s="44"/>
      <c r="J79" s="41"/>
      <c r="K79" s="45"/>
    </row>
    <row r="80" spans="1:11" x14ac:dyDescent="0.2">
      <c r="A80" s="38"/>
      <c r="B80" s="39" t="s">
        <v>281</v>
      </c>
      <c r="C80" s="43" t="s">
        <v>282</v>
      </c>
      <c r="D80" s="41" t="s">
        <v>283</v>
      </c>
      <c r="E80" s="41" t="s">
        <v>158</v>
      </c>
      <c r="F80" s="42" t="s">
        <v>39</v>
      </c>
      <c r="G80" s="41" t="s">
        <v>284</v>
      </c>
      <c r="H80" s="41">
        <v>15</v>
      </c>
      <c r="I80" s="44">
        <v>0.7</v>
      </c>
      <c r="J80" s="41" t="s">
        <v>285</v>
      </c>
      <c r="K80" s="45">
        <v>2.4E-2</v>
      </c>
    </row>
    <row r="81" spans="1:11" x14ac:dyDescent="0.2">
      <c r="A81" s="38">
        <v>155178</v>
      </c>
      <c r="B81" s="39" t="s">
        <v>286</v>
      </c>
      <c r="C81" s="40" t="s">
        <v>287</v>
      </c>
      <c r="D81" s="41" t="s">
        <v>288</v>
      </c>
      <c r="E81" s="41" t="s">
        <v>158</v>
      </c>
      <c r="F81" s="42" t="s">
        <v>39</v>
      </c>
      <c r="G81" s="41" t="s">
        <v>284</v>
      </c>
      <c r="H81" s="41">
        <v>20</v>
      </c>
      <c r="I81" s="44">
        <v>1</v>
      </c>
      <c r="J81" s="41" t="s">
        <v>41</v>
      </c>
      <c r="K81" s="42">
        <v>3.3000000000000002E-2</v>
      </c>
    </row>
    <row r="82" spans="1:11" x14ac:dyDescent="0.2">
      <c r="A82" s="38">
        <v>155192</v>
      </c>
      <c r="B82" s="39" t="s">
        <v>289</v>
      </c>
      <c r="C82" s="40" t="s">
        <v>290</v>
      </c>
      <c r="D82" s="41" t="s">
        <v>291</v>
      </c>
      <c r="E82" s="41" t="s">
        <v>158</v>
      </c>
      <c r="F82" s="42" t="s">
        <v>39</v>
      </c>
      <c r="G82" s="41" t="s">
        <v>284</v>
      </c>
      <c r="H82" s="41">
        <v>25</v>
      </c>
      <c r="I82" s="44">
        <v>1.3</v>
      </c>
      <c r="J82" s="41" t="s">
        <v>45</v>
      </c>
      <c r="K82" s="42">
        <v>4.1000000000000002E-2</v>
      </c>
    </row>
    <row r="83" spans="1:11" x14ac:dyDescent="0.2">
      <c r="A83" s="38">
        <v>155201</v>
      </c>
      <c r="B83" s="39" t="s">
        <v>292</v>
      </c>
      <c r="C83" s="40" t="s">
        <v>293</v>
      </c>
      <c r="D83" s="41" t="s">
        <v>294</v>
      </c>
      <c r="E83" s="41" t="s">
        <v>158</v>
      </c>
      <c r="F83" s="42" t="s">
        <v>39</v>
      </c>
      <c r="G83" s="41" t="s">
        <v>284</v>
      </c>
      <c r="H83" s="41">
        <v>30</v>
      </c>
      <c r="I83" s="44">
        <v>1.5</v>
      </c>
      <c r="J83" s="41" t="s">
        <v>49</v>
      </c>
      <c r="K83" s="42">
        <v>4.9000000000000002E-2</v>
      </c>
    </row>
    <row r="84" spans="1:11" x14ac:dyDescent="0.2">
      <c r="A84" s="38"/>
      <c r="B84" s="39" t="s">
        <v>295</v>
      </c>
      <c r="C84" s="40" t="s">
        <v>296</v>
      </c>
      <c r="D84" s="41" t="s">
        <v>297</v>
      </c>
      <c r="E84" s="41" t="s">
        <v>158</v>
      </c>
      <c r="F84" s="42" t="s">
        <v>298</v>
      </c>
      <c r="G84" s="41" t="s">
        <v>284</v>
      </c>
      <c r="H84" s="41">
        <v>40</v>
      </c>
      <c r="I84" s="44">
        <v>2</v>
      </c>
      <c r="J84" s="41" t="s">
        <v>60</v>
      </c>
      <c r="K84" s="42">
        <v>6.6000000000000003E-2</v>
      </c>
    </row>
    <row r="85" spans="1:11" x14ac:dyDescent="0.2">
      <c r="A85" s="38"/>
      <c r="B85" s="39" t="s">
        <v>299</v>
      </c>
      <c r="C85" s="40" t="s">
        <v>300</v>
      </c>
      <c r="D85" s="41" t="s">
        <v>301</v>
      </c>
      <c r="E85" s="41" t="s">
        <v>158</v>
      </c>
      <c r="F85" s="42" t="s">
        <v>298</v>
      </c>
      <c r="G85" s="41" t="s">
        <v>284</v>
      </c>
      <c r="H85" s="41">
        <v>50</v>
      </c>
      <c r="I85" s="44">
        <v>2.5</v>
      </c>
      <c r="J85" s="41" t="s">
        <v>71</v>
      </c>
      <c r="K85" s="42">
        <v>8.2000000000000003E-2</v>
      </c>
    </row>
    <row r="86" spans="1:11" x14ac:dyDescent="0.2">
      <c r="A86" s="38"/>
      <c r="B86" s="39"/>
      <c r="C86" s="40"/>
      <c r="D86" s="41"/>
      <c r="E86" s="41"/>
      <c r="F86" s="42"/>
      <c r="G86" s="41"/>
      <c r="H86" s="41"/>
      <c r="I86" s="44"/>
      <c r="J86" s="41"/>
      <c r="K86" s="45"/>
    </row>
    <row r="87" spans="1:11" x14ac:dyDescent="0.2">
      <c r="A87" s="38"/>
      <c r="B87" s="39"/>
      <c r="C87" s="46" t="s">
        <v>302</v>
      </c>
      <c r="D87" s="41"/>
      <c r="E87" s="41"/>
      <c r="F87" s="42"/>
      <c r="G87" s="41"/>
      <c r="H87" s="41"/>
      <c r="I87" s="44"/>
      <c r="J87" s="41"/>
      <c r="K87" s="45"/>
    </row>
    <row r="88" spans="1:11" x14ac:dyDescent="0.2">
      <c r="A88" s="38">
        <v>155228</v>
      </c>
      <c r="B88" s="39" t="s">
        <v>303</v>
      </c>
      <c r="C88" s="40" t="s">
        <v>304</v>
      </c>
      <c r="D88" s="41" t="s">
        <v>305</v>
      </c>
      <c r="E88" s="41" t="s">
        <v>158</v>
      </c>
      <c r="F88" s="42" t="s">
        <v>39</v>
      </c>
      <c r="G88" s="41" t="s">
        <v>306</v>
      </c>
      <c r="H88" s="41">
        <v>20</v>
      </c>
      <c r="I88" s="44">
        <v>1</v>
      </c>
      <c r="J88" s="41" t="s">
        <v>41</v>
      </c>
      <c r="K88" s="42">
        <v>3.3000000000000002E-2</v>
      </c>
    </row>
    <row r="89" spans="1:11" x14ac:dyDescent="0.2">
      <c r="A89" s="38">
        <v>155251</v>
      </c>
      <c r="B89" s="39" t="s">
        <v>307</v>
      </c>
      <c r="C89" s="40" t="s">
        <v>308</v>
      </c>
      <c r="D89" s="41" t="s">
        <v>309</v>
      </c>
      <c r="E89" s="41" t="s">
        <v>158</v>
      </c>
      <c r="F89" s="42" t="s">
        <v>39</v>
      </c>
      <c r="G89" s="41" t="s">
        <v>306</v>
      </c>
      <c r="H89" s="41">
        <v>25</v>
      </c>
      <c r="I89" s="44">
        <v>1.3</v>
      </c>
      <c r="J89" s="41" t="s">
        <v>45</v>
      </c>
      <c r="K89" s="45">
        <v>4.1000000000000002E-2</v>
      </c>
    </row>
    <row r="90" spans="1:11" x14ac:dyDescent="0.2">
      <c r="A90" s="38">
        <v>155282</v>
      </c>
      <c r="B90" s="39" t="s">
        <v>310</v>
      </c>
      <c r="C90" s="40" t="s">
        <v>311</v>
      </c>
      <c r="D90" s="41" t="s">
        <v>312</v>
      </c>
      <c r="E90" s="41" t="s">
        <v>158</v>
      </c>
      <c r="F90" s="42" t="s">
        <v>39</v>
      </c>
      <c r="G90" s="41" t="s">
        <v>306</v>
      </c>
      <c r="H90" s="41">
        <v>30</v>
      </c>
      <c r="I90" s="44">
        <v>1.5</v>
      </c>
      <c r="J90" s="41" t="s">
        <v>49</v>
      </c>
      <c r="K90" s="45">
        <v>4.9000000000000002E-2</v>
      </c>
    </row>
    <row r="91" spans="1:11" x14ac:dyDescent="0.2">
      <c r="A91" s="38">
        <v>155309</v>
      </c>
      <c r="B91" s="39" t="s">
        <v>313</v>
      </c>
      <c r="C91" s="40" t="s">
        <v>314</v>
      </c>
      <c r="D91" s="41" t="s">
        <v>315</v>
      </c>
      <c r="E91" s="41" t="s">
        <v>158</v>
      </c>
      <c r="F91" s="42" t="s">
        <v>39</v>
      </c>
      <c r="G91" s="41" t="s">
        <v>306</v>
      </c>
      <c r="H91" s="41">
        <v>35</v>
      </c>
      <c r="I91" s="44">
        <v>1.8</v>
      </c>
      <c r="J91" s="41" t="s">
        <v>53</v>
      </c>
      <c r="K91" s="45">
        <v>5.7000000000000002E-2</v>
      </c>
    </row>
    <row r="92" spans="1:11" x14ac:dyDescent="0.2">
      <c r="A92" s="38">
        <v>155227</v>
      </c>
      <c r="B92" s="39" t="s">
        <v>316</v>
      </c>
      <c r="C92" s="40" t="s">
        <v>317</v>
      </c>
      <c r="D92" s="41" t="s">
        <v>318</v>
      </c>
      <c r="E92" s="41" t="s">
        <v>38</v>
      </c>
      <c r="F92" s="42" t="s">
        <v>98</v>
      </c>
      <c r="G92" s="41" t="s">
        <v>319</v>
      </c>
      <c r="H92" s="41">
        <v>20</v>
      </c>
      <c r="I92" s="44">
        <v>1</v>
      </c>
      <c r="J92" s="41" t="s">
        <v>41</v>
      </c>
      <c r="K92" s="42">
        <v>3.3000000000000002E-2</v>
      </c>
    </row>
    <row r="93" spans="1:11" x14ac:dyDescent="0.2">
      <c r="A93" s="38">
        <v>155250</v>
      </c>
      <c r="B93" s="39" t="s">
        <v>320</v>
      </c>
      <c r="C93" s="40" t="s">
        <v>321</v>
      </c>
      <c r="D93" s="41" t="s">
        <v>322</v>
      </c>
      <c r="E93" s="41" t="s">
        <v>38</v>
      </c>
      <c r="F93" s="42" t="s">
        <v>98</v>
      </c>
      <c r="G93" s="41" t="s">
        <v>319</v>
      </c>
      <c r="H93" s="41">
        <v>25</v>
      </c>
      <c r="I93" s="44">
        <v>1.3</v>
      </c>
      <c r="J93" s="41" t="s">
        <v>45</v>
      </c>
      <c r="K93" s="45">
        <v>4.1000000000000002E-2</v>
      </c>
    </row>
    <row r="94" spans="1:11" x14ac:dyDescent="0.2">
      <c r="A94" s="38">
        <v>155281</v>
      </c>
      <c r="B94" s="39" t="s">
        <v>323</v>
      </c>
      <c r="C94" s="40" t="s">
        <v>324</v>
      </c>
      <c r="D94" s="41" t="s">
        <v>325</v>
      </c>
      <c r="E94" s="41" t="s">
        <v>38</v>
      </c>
      <c r="F94" s="42" t="s">
        <v>98</v>
      </c>
      <c r="G94" s="41" t="s">
        <v>319</v>
      </c>
      <c r="H94" s="41">
        <v>30</v>
      </c>
      <c r="I94" s="44">
        <v>1.5</v>
      </c>
      <c r="J94" s="41" t="s">
        <v>49</v>
      </c>
      <c r="K94" s="45">
        <v>4.9000000000000002E-2</v>
      </c>
    </row>
    <row r="95" spans="1:11" x14ac:dyDescent="0.2">
      <c r="A95" s="38">
        <v>155308</v>
      </c>
      <c r="B95" s="39" t="s">
        <v>326</v>
      </c>
      <c r="C95" s="57" t="s">
        <v>327</v>
      </c>
      <c r="D95" s="41" t="s">
        <v>328</v>
      </c>
      <c r="E95" s="41" t="s">
        <v>38</v>
      </c>
      <c r="F95" s="42" t="s">
        <v>98</v>
      </c>
      <c r="G95" s="41" t="s">
        <v>319</v>
      </c>
      <c r="H95" s="41">
        <v>35</v>
      </c>
      <c r="I95" s="44">
        <v>1.8</v>
      </c>
      <c r="J95" s="41" t="s">
        <v>53</v>
      </c>
      <c r="K95" s="45">
        <v>5.7000000000000002E-2</v>
      </c>
    </row>
    <row r="96" spans="1:11" x14ac:dyDescent="0.2">
      <c r="A96" s="38"/>
      <c r="B96" s="39"/>
      <c r="C96" s="40"/>
      <c r="D96" s="41"/>
      <c r="E96" s="41"/>
      <c r="F96" s="42"/>
      <c r="G96" s="41"/>
      <c r="H96" s="41"/>
      <c r="I96" s="41"/>
      <c r="J96" s="41"/>
      <c r="K96" s="45"/>
    </row>
    <row r="97" spans="1:11" x14ac:dyDescent="0.2">
      <c r="A97" s="38"/>
      <c r="B97" s="39"/>
      <c r="C97" s="46" t="s">
        <v>329</v>
      </c>
      <c r="D97" s="41"/>
      <c r="E97" s="41"/>
      <c r="F97" s="42"/>
      <c r="G97" s="41"/>
      <c r="H97" s="41"/>
      <c r="I97" s="41"/>
      <c r="J97" s="41"/>
      <c r="K97" s="45"/>
    </row>
    <row r="98" spans="1:11" x14ac:dyDescent="0.2">
      <c r="A98" s="38">
        <v>155156</v>
      </c>
      <c r="B98" s="39" t="s">
        <v>330</v>
      </c>
      <c r="C98" s="40" t="s">
        <v>331</v>
      </c>
      <c r="D98" s="41" t="s">
        <v>332</v>
      </c>
      <c r="E98" s="41" t="s">
        <v>158</v>
      </c>
      <c r="F98" s="42" t="s">
        <v>98</v>
      </c>
      <c r="G98" s="41" t="s">
        <v>333</v>
      </c>
      <c r="H98" s="41">
        <v>12</v>
      </c>
      <c r="I98" s="41">
        <v>0.6</v>
      </c>
      <c r="J98" s="41" t="s">
        <v>334</v>
      </c>
      <c r="K98" s="42">
        <v>8.9999999999999993E-3</v>
      </c>
    </row>
    <row r="99" spans="1:11" x14ac:dyDescent="0.2">
      <c r="A99" s="38">
        <v>155157</v>
      </c>
      <c r="B99" s="39" t="s">
        <v>335</v>
      </c>
      <c r="C99" s="40" t="s">
        <v>336</v>
      </c>
      <c r="D99" s="41" t="s">
        <v>337</v>
      </c>
      <c r="E99" s="41" t="s">
        <v>158</v>
      </c>
      <c r="F99" s="42" t="s">
        <v>98</v>
      </c>
      <c r="G99" s="41" t="s">
        <v>333</v>
      </c>
      <c r="H99" s="41">
        <v>12</v>
      </c>
      <c r="I99" s="41">
        <v>0.6</v>
      </c>
      <c r="J99" s="41" t="s">
        <v>338</v>
      </c>
      <c r="K99" s="42">
        <v>1.4E-2</v>
      </c>
    </row>
    <row r="100" spans="1:11" x14ac:dyDescent="0.2">
      <c r="A100" s="38">
        <v>155158</v>
      </c>
      <c r="B100" s="39" t="s">
        <v>339</v>
      </c>
      <c r="C100" s="40" t="s">
        <v>340</v>
      </c>
      <c r="D100" s="41" t="s">
        <v>341</v>
      </c>
      <c r="E100" s="41" t="s">
        <v>158</v>
      </c>
      <c r="F100" s="42" t="s">
        <v>39</v>
      </c>
      <c r="G100" s="41" t="s">
        <v>333</v>
      </c>
      <c r="H100" s="41">
        <v>12</v>
      </c>
      <c r="I100" s="41">
        <v>0.6</v>
      </c>
      <c r="J100" s="41" t="s">
        <v>342</v>
      </c>
      <c r="K100" s="42">
        <v>1.9E-2</v>
      </c>
    </row>
    <row r="101" spans="1:11" x14ac:dyDescent="0.2">
      <c r="A101" s="38">
        <v>155160</v>
      </c>
      <c r="B101" s="39" t="s">
        <v>343</v>
      </c>
      <c r="C101" s="40" t="s">
        <v>344</v>
      </c>
      <c r="D101" s="41" t="s">
        <v>345</v>
      </c>
      <c r="E101" s="41" t="s">
        <v>158</v>
      </c>
      <c r="F101" s="42" t="s">
        <v>98</v>
      </c>
      <c r="G101" s="41" t="s">
        <v>333</v>
      </c>
      <c r="H101" s="41">
        <v>15</v>
      </c>
      <c r="I101" s="41">
        <v>0.7</v>
      </c>
      <c r="J101" s="41" t="s">
        <v>346</v>
      </c>
      <c r="K101" s="42">
        <v>1.2E-2</v>
      </c>
    </row>
    <row r="102" spans="1:11" x14ac:dyDescent="0.2">
      <c r="A102" s="38">
        <v>155161</v>
      </c>
      <c r="B102" s="39" t="s">
        <v>347</v>
      </c>
      <c r="C102" s="40" t="s">
        <v>348</v>
      </c>
      <c r="D102" s="41" t="s">
        <v>349</v>
      </c>
      <c r="E102" s="41" t="s">
        <v>158</v>
      </c>
      <c r="F102" s="42" t="s">
        <v>98</v>
      </c>
      <c r="G102" s="41" t="s">
        <v>333</v>
      </c>
      <c r="H102" s="41">
        <v>15</v>
      </c>
      <c r="I102" s="41">
        <v>0.7</v>
      </c>
      <c r="J102" s="41" t="s">
        <v>350</v>
      </c>
      <c r="K102" s="42">
        <v>1.7999999999999999E-2</v>
      </c>
    </row>
    <row r="103" spans="1:11" x14ac:dyDescent="0.2">
      <c r="A103" s="38">
        <v>155162</v>
      </c>
      <c r="B103" s="39" t="s">
        <v>351</v>
      </c>
      <c r="C103" s="40" t="s">
        <v>352</v>
      </c>
      <c r="D103" s="41" t="s">
        <v>353</v>
      </c>
      <c r="E103" s="41" t="s">
        <v>158</v>
      </c>
      <c r="F103" s="42" t="s">
        <v>98</v>
      </c>
      <c r="G103" s="41" t="s">
        <v>333</v>
      </c>
      <c r="H103" s="41">
        <v>15</v>
      </c>
      <c r="I103" s="41">
        <v>0.7</v>
      </c>
      <c r="J103" s="41" t="s">
        <v>354</v>
      </c>
      <c r="K103" s="42">
        <v>1.6E-2</v>
      </c>
    </row>
    <row r="104" spans="1:11" x14ac:dyDescent="0.2">
      <c r="A104" s="38">
        <v>155163</v>
      </c>
      <c r="B104" s="39" t="s">
        <v>355</v>
      </c>
      <c r="C104" s="40" t="s">
        <v>356</v>
      </c>
      <c r="D104" s="41" t="s">
        <v>357</v>
      </c>
      <c r="E104" s="41" t="s">
        <v>158</v>
      </c>
      <c r="F104" s="42" t="s">
        <v>98</v>
      </c>
      <c r="G104" s="41" t="s">
        <v>333</v>
      </c>
      <c r="H104" s="41">
        <v>15</v>
      </c>
      <c r="I104" s="41">
        <v>0.7</v>
      </c>
      <c r="J104" s="41" t="s">
        <v>358</v>
      </c>
      <c r="K104" s="42">
        <v>2.4E-2</v>
      </c>
    </row>
    <row r="105" spans="1:11" x14ac:dyDescent="0.2">
      <c r="A105" s="38">
        <v>155182</v>
      </c>
      <c r="B105" s="39" t="s">
        <v>359</v>
      </c>
      <c r="C105" s="40" t="s">
        <v>360</v>
      </c>
      <c r="D105" s="41" t="s">
        <v>361</v>
      </c>
      <c r="E105" s="41" t="s">
        <v>158</v>
      </c>
      <c r="F105" s="42" t="s">
        <v>39</v>
      </c>
      <c r="G105" s="41" t="s">
        <v>333</v>
      </c>
      <c r="H105" s="41">
        <v>21</v>
      </c>
      <c r="I105" s="41">
        <v>1.1000000000000001</v>
      </c>
      <c r="J105" s="41" t="s">
        <v>362</v>
      </c>
      <c r="K105" s="42">
        <v>3.4000000000000002E-2</v>
      </c>
    </row>
    <row r="106" spans="1:11" x14ac:dyDescent="0.2">
      <c r="A106" s="38">
        <v>155202</v>
      </c>
      <c r="B106" s="39" t="s">
        <v>363</v>
      </c>
      <c r="C106" s="40" t="s">
        <v>364</v>
      </c>
      <c r="D106" s="41" t="s">
        <v>365</v>
      </c>
      <c r="E106" s="41" t="s">
        <v>158</v>
      </c>
      <c r="F106" s="41" t="s">
        <v>298</v>
      </c>
      <c r="G106" s="41" t="s">
        <v>333</v>
      </c>
      <c r="H106" s="41">
        <v>30</v>
      </c>
      <c r="I106" s="41">
        <v>1.5</v>
      </c>
      <c r="J106" s="41" t="s">
        <v>49</v>
      </c>
      <c r="K106" s="42">
        <v>4.9000000000000002E-2</v>
      </c>
    </row>
    <row r="107" spans="1:11" x14ac:dyDescent="0.2">
      <c r="A107" s="38">
        <v>155641</v>
      </c>
      <c r="B107" s="39" t="s">
        <v>366</v>
      </c>
      <c r="C107" s="40" t="s">
        <v>367</v>
      </c>
      <c r="D107" s="41" t="s">
        <v>368</v>
      </c>
      <c r="E107" s="41" t="s">
        <v>158</v>
      </c>
      <c r="F107" s="41" t="s">
        <v>298</v>
      </c>
      <c r="G107" s="41" t="s">
        <v>333</v>
      </c>
      <c r="H107" s="41">
        <v>40</v>
      </c>
      <c r="I107" s="41">
        <v>2</v>
      </c>
      <c r="J107" s="41" t="s">
        <v>60</v>
      </c>
      <c r="K107" s="42">
        <v>6.6000000000000003E-2</v>
      </c>
    </row>
    <row r="108" spans="1:11" x14ac:dyDescent="0.2">
      <c r="A108" s="38">
        <v>155183</v>
      </c>
      <c r="B108" s="39" t="s">
        <v>369</v>
      </c>
      <c r="C108" s="40" t="s">
        <v>370</v>
      </c>
      <c r="D108" s="41" t="s">
        <v>371</v>
      </c>
      <c r="E108" s="41" t="s">
        <v>158</v>
      </c>
      <c r="F108" s="42" t="s">
        <v>98</v>
      </c>
      <c r="G108" s="41" t="s">
        <v>333</v>
      </c>
      <c r="H108" s="41">
        <v>21</v>
      </c>
      <c r="I108" s="41">
        <v>1.1000000000000001</v>
      </c>
      <c r="J108" s="41" t="s">
        <v>362</v>
      </c>
      <c r="K108" s="42">
        <v>3.4000000000000002E-2</v>
      </c>
    </row>
    <row r="109" spans="1:11" x14ac:dyDescent="0.2">
      <c r="A109" s="38">
        <v>155203</v>
      </c>
      <c r="B109" s="39" t="s">
        <v>372</v>
      </c>
      <c r="C109" s="40" t="s">
        <v>373</v>
      </c>
      <c r="D109" s="41" t="s">
        <v>374</v>
      </c>
      <c r="E109" s="41" t="s">
        <v>158</v>
      </c>
      <c r="F109" s="41" t="s">
        <v>375</v>
      </c>
      <c r="G109" s="41" t="s">
        <v>333</v>
      </c>
      <c r="H109" s="41">
        <v>30</v>
      </c>
      <c r="I109" s="41">
        <v>1.5</v>
      </c>
      <c r="J109" s="41" t="s">
        <v>49</v>
      </c>
      <c r="K109" s="42">
        <v>4.9000000000000002E-2</v>
      </c>
    </row>
    <row r="110" spans="1:11" x14ac:dyDescent="0.2">
      <c r="A110" s="38"/>
      <c r="B110" s="39"/>
      <c r="C110" s="40"/>
      <c r="D110" s="41"/>
      <c r="E110" s="58"/>
      <c r="F110" s="58"/>
      <c r="G110" s="41"/>
      <c r="H110" s="41"/>
      <c r="I110" s="41"/>
      <c r="J110" s="41"/>
      <c r="K110" s="42"/>
    </row>
    <row r="111" spans="1:11" x14ac:dyDescent="0.2">
      <c r="A111" s="38"/>
      <c r="B111" s="39"/>
      <c r="C111" s="46" t="s">
        <v>376</v>
      </c>
      <c r="D111" s="41"/>
      <c r="E111" s="41"/>
      <c r="F111" s="42"/>
      <c r="G111" s="41"/>
      <c r="H111" s="41"/>
      <c r="I111" s="41"/>
      <c r="J111" s="41"/>
      <c r="K111" s="45"/>
    </row>
    <row r="112" spans="1:11" x14ac:dyDescent="0.2">
      <c r="A112" s="38">
        <v>155701</v>
      </c>
      <c r="B112" s="39" t="s">
        <v>377</v>
      </c>
      <c r="C112" s="40" t="s">
        <v>378</v>
      </c>
      <c r="D112" s="41" t="s">
        <v>379</v>
      </c>
      <c r="E112" s="41" t="s">
        <v>158</v>
      </c>
      <c r="F112" s="42" t="s">
        <v>98</v>
      </c>
      <c r="G112" s="41" t="s">
        <v>380</v>
      </c>
      <c r="H112" s="41">
        <v>20</v>
      </c>
      <c r="I112" s="44">
        <v>1</v>
      </c>
      <c r="J112" s="41" t="s">
        <v>41</v>
      </c>
      <c r="K112" s="42">
        <v>3.3000000000000002E-2</v>
      </c>
    </row>
    <row r="113" spans="1:11" x14ac:dyDescent="0.2">
      <c r="A113" s="38">
        <v>129169</v>
      </c>
      <c r="B113" s="39" t="s">
        <v>381</v>
      </c>
      <c r="C113" s="40" t="s">
        <v>382</v>
      </c>
      <c r="D113" s="41" t="s">
        <v>383</v>
      </c>
      <c r="E113" s="41" t="s">
        <v>158</v>
      </c>
      <c r="F113" s="42" t="s">
        <v>98</v>
      </c>
      <c r="G113" s="41" t="s">
        <v>380</v>
      </c>
      <c r="H113" s="41">
        <v>20</v>
      </c>
      <c r="I113" s="44">
        <v>1</v>
      </c>
      <c r="J113" s="41" t="s">
        <v>41</v>
      </c>
      <c r="K113" s="42">
        <v>3.3000000000000002E-2</v>
      </c>
    </row>
    <row r="114" spans="1:11" x14ac:dyDescent="0.2">
      <c r="A114" s="38">
        <v>155700</v>
      </c>
      <c r="B114" s="39" t="s">
        <v>384</v>
      </c>
      <c r="C114" s="40" t="s">
        <v>385</v>
      </c>
      <c r="D114" s="41" t="s">
        <v>386</v>
      </c>
      <c r="E114" s="41" t="s">
        <v>158</v>
      </c>
      <c r="F114" s="42" t="s">
        <v>98</v>
      </c>
      <c r="G114" s="41" t="s">
        <v>380</v>
      </c>
      <c r="H114" s="41">
        <v>20</v>
      </c>
      <c r="I114" s="44">
        <v>1</v>
      </c>
      <c r="J114" s="41" t="s">
        <v>41</v>
      </c>
      <c r="K114" s="42">
        <v>3.3000000000000002E-2</v>
      </c>
    </row>
    <row r="115" spans="1:11" x14ac:dyDescent="0.2">
      <c r="A115" s="38">
        <v>129169</v>
      </c>
      <c r="B115" s="39" t="s">
        <v>387</v>
      </c>
      <c r="C115" s="40" t="s">
        <v>388</v>
      </c>
      <c r="D115" s="41" t="s">
        <v>389</v>
      </c>
      <c r="E115" s="41" t="s">
        <v>158</v>
      </c>
      <c r="F115" s="42" t="s">
        <v>98</v>
      </c>
      <c r="G115" s="41" t="s">
        <v>380</v>
      </c>
      <c r="H115" s="41">
        <v>20</v>
      </c>
      <c r="I115" s="44">
        <v>1</v>
      </c>
      <c r="J115" s="41" t="s">
        <v>41</v>
      </c>
      <c r="K115" s="42">
        <v>3.3000000000000002E-2</v>
      </c>
    </row>
    <row r="116" spans="1:11" x14ac:dyDescent="0.2">
      <c r="A116" s="38"/>
      <c r="B116" s="39" t="s">
        <v>479</v>
      </c>
      <c r="C116" s="40" t="s">
        <v>477</v>
      </c>
      <c r="D116" s="41" t="s">
        <v>475</v>
      </c>
      <c r="E116" s="41" t="s">
        <v>158</v>
      </c>
      <c r="F116" s="59" t="s">
        <v>98</v>
      </c>
      <c r="G116" s="41" t="s">
        <v>380</v>
      </c>
      <c r="H116" s="41">
        <v>30</v>
      </c>
      <c r="I116" s="44">
        <v>1.5</v>
      </c>
      <c r="J116" s="41" t="s">
        <v>476</v>
      </c>
      <c r="K116" s="42">
        <v>4.9000000000000002E-2</v>
      </c>
    </row>
    <row r="117" spans="1:11" x14ac:dyDescent="0.2">
      <c r="A117" s="38"/>
      <c r="B117" s="39" t="s">
        <v>481</v>
      </c>
      <c r="C117" s="40" t="s">
        <v>478</v>
      </c>
      <c r="D117" s="41" t="s">
        <v>480</v>
      </c>
      <c r="E117" s="41" t="s">
        <v>158</v>
      </c>
      <c r="F117" s="59" t="s">
        <v>98</v>
      </c>
      <c r="G117" s="41" t="s">
        <v>380</v>
      </c>
      <c r="H117" s="41">
        <v>30</v>
      </c>
      <c r="I117" s="44">
        <v>1.5</v>
      </c>
      <c r="J117" s="41" t="s">
        <v>476</v>
      </c>
      <c r="K117" s="42">
        <v>4.9000000000000002E-2</v>
      </c>
    </row>
    <row r="118" spans="1:11" x14ac:dyDescent="0.2">
      <c r="A118" s="38"/>
      <c r="B118" s="39"/>
      <c r="C118" s="40"/>
      <c r="D118" s="41"/>
      <c r="E118" s="58"/>
      <c r="F118" s="59"/>
      <c r="G118" s="41"/>
      <c r="H118" s="41"/>
      <c r="I118" s="44"/>
      <c r="J118" s="41"/>
      <c r="K118" s="42"/>
    </row>
    <row r="119" spans="1:11" x14ac:dyDescent="0.2">
      <c r="A119" s="38"/>
      <c r="B119" s="39"/>
      <c r="C119" s="46" t="s">
        <v>390</v>
      </c>
      <c r="D119" s="41"/>
      <c r="E119" s="58"/>
      <c r="F119" s="58"/>
      <c r="G119" s="41"/>
      <c r="H119" s="41"/>
      <c r="I119" s="41"/>
      <c r="J119" s="41"/>
      <c r="K119" s="42"/>
    </row>
    <row r="120" spans="1:11" x14ac:dyDescent="0.2">
      <c r="A120" s="60"/>
      <c r="B120" s="43"/>
      <c r="C120" s="60" t="s">
        <v>391</v>
      </c>
      <c r="D120" s="60" t="s">
        <v>392</v>
      </c>
      <c r="E120" s="61" t="s">
        <v>393</v>
      </c>
      <c r="F120" s="61" t="s">
        <v>394</v>
      </c>
      <c r="G120" s="60" t="s">
        <v>395</v>
      </c>
      <c r="H120" s="60">
        <v>110</v>
      </c>
      <c r="I120" s="62">
        <v>2.29</v>
      </c>
      <c r="J120" s="60" t="s">
        <v>396</v>
      </c>
      <c r="K120" s="63">
        <v>2.3E-2</v>
      </c>
    </row>
    <row r="121" spans="1:11" x14ac:dyDescent="0.2">
      <c r="A121" s="60"/>
      <c r="B121" s="43"/>
      <c r="C121" s="60" t="s">
        <v>397</v>
      </c>
      <c r="D121" s="60" t="s">
        <v>398</v>
      </c>
      <c r="E121" s="61" t="s">
        <v>393</v>
      </c>
      <c r="F121" s="61" t="s">
        <v>394</v>
      </c>
      <c r="G121" s="60" t="s">
        <v>395</v>
      </c>
      <c r="H121" s="60">
        <v>90</v>
      </c>
      <c r="I121" s="60">
        <v>2.2000000000000002</v>
      </c>
      <c r="J121" s="60" t="s">
        <v>399</v>
      </c>
      <c r="K121" s="63">
        <v>0.02</v>
      </c>
    </row>
    <row r="122" spans="1:11" x14ac:dyDescent="0.2">
      <c r="A122" s="60"/>
      <c r="B122" s="43"/>
      <c r="C122" s="60" t="s">
        <v>400</v>
      </c>
      <c r="D122" s="60" t="s">
        <v>401</v>
      </c>
      <c r="E122" s="61" t="s">
        <v>393</v>
      </c>
      <c r="F122" s="61" t="s">
        <v>394</v>
      </c>
      <c r="G122" s="60" t="s">
        <v>395</v>
      </c>
      <c r="H122" s="60">
        <v>90</v>
      </c>
      <c r="I122" s="60">
        <v>2.2000000000000002</v>
      </c>
      <c r="J122" s="60" t="s">
        <v>399</v>
      </c>
      <c r="K122" s="63">
        <v>1.9E-2</v>
      </c>
    </row>
    <row r="123" spans="1:11" x14ac:dyDescent="0.2">
      <c r="A123" s="60"/>
      <c r="B123" s="43"/>
      <c r="C123" s="60" t="s">
        <v>402</v>
      </c>
      <c r="D123" s="60" t="s">
        <v>403</v>
      </c>
      <c r="E123" s="61" t="s">
        <v>393</v>
      </c>
      <c r="F123" s="61" t="s">
        <v>394</v>
      </c>
      <c r="G123" s="60" t="s">
        <v>395</v>
      </c>
      <c r="H123" s="60">
        <v>93</v>
      </c>
      <c r="I123" s="60">
        <v>2.2000000000000002</v>
      </c>
      <c r="J123" s="60" t="s">
        <v>404</v>
      </c>
      <c r="K123" s="63">
        <v>6.5000000000000002E-2</v>
      </c>
    </row>
    <row r="124" spans="1:11" x14ac:dyDescent="0.2">
      <c r="A124" s="60"/>
      <c r="B124" s="43"/>
      <c r="C124" s="60" t="s">
        <v>405</v>
      </c>
      <c r="D124" s="60" t="s">
        <v>406</v>
      </c>
      <c r="E124" s="61" t="s">
        <v>393</v>
      </c>
      <c r="F124" s="61" t="s">
        <v>394</v>
      </c>
      <c r="G124" s="60" t="s">
        <v>395</v>
      </c>
      <c r="H124" s="60">
        <v>93</v>
      </c>
      <c r="I124" s="60">
        <v>2.2000000000000002</v>
      </c>
      <c r="J124" s="60" t="s">
        <v>407</v>
      </c>
      <c r="K124" s="63">
        <v>0.06</v>
      </c>
    </row>
    <row r="125" spans="1:11" x14ac:dyDescent="0.2">
      <c r="A125" s="43"/>
      <c r="B125" s="43"/>
      <c r="C125" s="60"/>
      <c r="D125" s="60"/>
      <c r="E125" s="61"/>
      <c r="F125" s="61"/>
      <c r="G125" s="60"/>
      <c r="H125" s="60"/>
      <c r="I125" s="60"/>
      <c r="J125" s="60"/>
      <c r="K125" s="63"/>
    </row>
    <row r="126" spans="1:11" x14ac:dyDescent="0.2">
      <c r="A126" s="43"/>
      <c r="B126" s="43"/>
      <c r="C126" s="46" t="s">
        <v>408</v>
      </c>
      <c r="D126" s="60"/>
      <c r="E126" s="61"/>
      <c r="F126" s="61"/>
      <c r="G126" s="60"/>
      <c r="H126" s="60"/>
      <c r="I126" s="60"/>
      <c r="J126" s="60"/>
      <c r="K126" s="63"/>
    </row>
    <row r="127" spans="1:11" x14ac:dyDescent="0.2">
      <c r="A127" s="43"/>
      <c r="B127" s="43"/>
      <c r="C127" s="60" t="s">
        <v>409</v>
      </c>
      <c r="D127" s="60" t="s">
        <v>410</v>
      </c>
      <c r="E127" s="60" t="s">
        <v>393</v>
      </c>
      <c r="F127" s="64" t="s">
        <v>411</v>
      </c>
      <c r="G127" s="60" t="s">
        <v>412</v>
      </c>
      <c r="H127" s="60">
        <v>80</v>
      </c>
      <c r="I127" s="60">
        <v>2.2000000000000002</v>
      </c>
      <c r="J127" s="60" t="s">
        <v>413</v>
      </c>
      <c r="K127" s="63">
        <v>5.8000000000000003E-2</v>
      </c>
    </row>
    <row r="128" spans="1:11" x14ac:dyDescent="0.2">
      <c r="A128" s="43"/>
      <c r="B128" s="43"/>
      <c r="C128" s="60" t="s">
        <v>414</v>
      </c>
      <c r="D128" s="60" t="s">
        <v>415</v>
      </c>
      <c r="E128" s="60" t="s">
        <v>393</v>
      </c>
      <c r="F128" s="64" t="s">
        <v>411</v>
      </c>
      <c r="G128" s="60" t="s">
        <v>412</v>
      </c>
      <c r="H128" s="60">
        <v>80</v>
      </c>
      <c r="I128" s="60">
        <v>2.2000000000000002</v>
      </c>
      <c r="J128" s="60" t="s">
        <v>416</v>
      </c>
      <c r="K128" s="63">
        <v>5.7000000000000002E-2</v>
      </c>
    </row>
    <row r="129" spans="1:11" x14ac:dyDescent="0.2">
      <c r="A129" s="43"/>
      <c r="B129" s="43"/>
      <c r="C129" s="60" t="s">
        <v>417</v>
      </c>
      <c r="D129" s="60" t="s">
        <v>418</v>
      </c>
      <c r="E129" s="60" t="s">
        <v>393</v>
      </c>
      <c r="F129" s="64" t="s">
        <v>411</v>
      </c>
      <c r="G129" s="60" t="s">
        <v>412</v>
      </c>
      <c r="H129" s="60">
        <v>80</v>
      </c>
      <c r="I129" s="60">
        <v>2.2000000000000002</v>
      </c>
      <c r="J129" s="60" t="s">
        <v>419</v>
      </c>
      <c r="K129" s="63">
        <v>5.5E-2</v>
      </c>
    </row>
    <row r="130" spans="1:11" x14ac:dyDescent="0.2">
      <c r="A130" s="43"/>
      <c r="B130" s="43"/>
      <c r="C130" s="60" t="s">
        <v>420</v>
      </c>
      <c r="D130" s="60" t="s">
        <v>421</v>
      </c>
      <c r="E130" s="60" t="s">
        <v>393</v>
      </c>
      <c r="F130" s="64" t="s">
        <v>411</v>
      </c>
      <c r="G130" s="60" t="s">
        <v>412</v>
      </c>
      <c r="H130" s="60">
        <v>80</v>
      </c>
      <c r="I130" s="60">
        <v>2.2000000000000002</v>
      </c>
      <c r="J130" s="60" t="s">
        <v>422</v>
      </c>
      <c r="K130" s="63">
        <v>5.3999999999999999E-2</v>
      </c>
    </row>
    <row r="131" spans="1:11" x14ac:dyDescent="0.2">
      <c r="A131" s="43"/>
      <c r="B131" s="43"/>
      <c r="C131" s="60" t="s">
        <v>423</v>
      </c>
      <c r="D131" s="60" t="s">
        <v>424</v>
      </c>
      <c r="E131" s="60" t="s">
        <v>393</v>
      </c>
      <c r="F131" s="64" t="s">
        <v>411</v>
      </c>
      <c r="G131" s="60" t="s">
        <v>412</v>
      </c>
      <c r="H131" s="60">
        <v>80</v>
      </c>
      <c r="I131" s="60">
        <v>2.2000000000000002</v>
      </c>
      <c r="J131" s="60" t="s">
        <v>425</v>
      </c>
      <c r="K131" s="63">
        <v>7.0999999999999994E-2</v>
      </c>
    </row>
    <row r="132" spans="1:11" x14ac:dyDescent="0.2">
      <c r="A132" s="43"/>
      <c r="B132" s="43"/>
      <c r="C132" s="60" t="s">
        <v>426</v>
      </c>
      <c r="D132" s="60" t="s">
        <v>427</v>
      </c>
      <c r="E132" s="60" t="s">
        <v>393</v>
      </c>
      <c r="F132" s="64" t="s">
        <v>411</v>
      </c>
      <c r="G132" s="60" t="s">
        <v>412</v>
      </c>
      <c r="H132" s="60">
        <v>80</v>
      </c>
      <c r="I132" s="60">
        <v>2.2000000000000002</v>
      </c>
      <c r="J132" s="60" t="s">
        <v>428</v>
      </c>
      <c r="K132" s="63">
        <v>6.9000000000000006E-2</v>
      </c>
    </row>
    <row r="133" spans="1:11" x14ac:dyDescent="0.2">
      <c r="A133" s="43"/>
      <c r="B133" s="43"/>
      <c r="C133" s="60" t="s">
        <v>429</v>
      </c>
      <c r="D133" s="60" t="s">
        <v>430</v>
      </c>
      <c r="E133" s="60" t="s">
        <v>393</v>
      </c>
      <c r="F133" s="64" t="s">
        <v>411</v>
      </c>
      <c r="G133" s="60" t="s">
        <v>412</v>
      </c>
      <c r="H133" s="60">
        <v>80</v>
      </c>
      <c r="I133" s="60">
        <v>2.2000000000000002</v>
      </c>
      <c r="J133" s="60" t="s">
        <v>431</v>
      </c>
      <c r="K133" s="63">
        <v>5.2999999999999999E-2</v>
      </c>
    </row>
    <row r="134" spans="1:11" x14ac:dyDescent="0.2">
      <c r="A134" s="43"/>
      <c r="B134" s="43"/>
      <c r="C134" s="60" t="s">
        <v>432</v>
      </c>
      <c r="D134" s="60" t="s">
        <v>433</v>
      </c>
      <c r="E134" s="60" t="s">
        <v>393</v>
      </c>
      <c r="F134" s="64" t="s">
        <v>411</v>
      </c>
      <c r="G134" s="60" t="s">
        <v>412</v>
      </c>
      <c r="H134" s="60">
        <v>80</v>
      </c>
      <c r="I134" s="60">
        <v>2.2000000000000002</v>
      </c>
      <c r="J134" s="60" t="s">
        <v>434</v>
      </c>
      <c r="K134" s="63">
        <v>5.0999999999999997E-2</v>
      </c>
    </row>
    <row r="135" spans="1:11" x14ac:dyDescent="0.2">
      <c r="A135" s="43"/>
      <c r="B135" s="43"/>
      <c r="C135" s="60" t="s">
        <v>435</v>
      </c>
      <c r="D135" s="60" t="s">
        <v>436</v>
      </c>
      <c r="E135" s="60" t="s">
        <v>393</v>
      </c>
      <c r="F135" s="64" t="s">
        <v>411</v>
      </c>
      <c r="G135" s="60" t="s">
        <v>412</v>
      </c>
      <c r="H135" s="60">
        <v>80</v>
      </c>
      <c r="I135" s="60">
        <v>2.2000000000000002</v>
      </c>
      <c r="J135" s="60" t="s">
        <v>437</v>
      </c>
      <c r="K135" s="63">
        <v>1.7999999999999999E-2</v>
      </c>
    </row>
    <row r="136" spans="1:11" x14ac:dyDescent="0.2">
      <c r="A136" s="43"/>
      <c r="B136" s="43"/>
      <c r="C136" s="60" t="s">
        <v>438</v>
      </c>
      <c r="D136" s="60" t="s">
        <v>439</v>
      </c>
      <c r="E136" s="60" t="s">
        <v>393</v>
      </c>
      <c r="F136" s="64" t="s">
        <v>411</v>
      </c>
      <c r="G136" s="60" t="s">
        <v>412</v>
      </c>
      <c r="H136" s="60">
        <v>80</v>
      </c>
      <c r="I136" s="60">
        <v>2.2000000000000002</v>
      </c>
      <c r="J136" s="60" t="s">
        <v>440</v>
      </c>
      <c r="K136" s="63">
        <v>2.8000000000000001E-2</v>
      </c>
    </row>
    <row r="137" spans="1:11" x14ac:dyDescent="0.2">
      <c r="A137" s="43"/>
      <c r="B137" s="43"/>
      <c r="C137" s="60" t="s">
        <v>441</v>
      </c>
      <c r="D137" s="60" t="s">
        <v>442</v>
      </c>
      <c r="E137" s="60" t="s">
        <v>393</v>
      </c>
      <c r="F137" s="64" t="s">
        <v>411</v>
      </c>
      <c r="G137" s="60" t="s">
        <v>412</v>
      </c>
      <c r="H137" s="60">
        <v>80</v>
      </c>
      <c r="I137" s="60">
        <v>2.2000000000000002</v>
      </c>
      <c r="J137" s="60" t="s">
        <v>437</v>
      </c>
      <c r="K137" s="63">
        <v>1.7999999999999999E-2</v>
      </c>
    </row>
    <row r="138" spans="1:11" x14ac:dyDescent="0.2">
      <c r="A138" s="43"/>
      <c r="B138" s="43"/>
      <c r="C138" s="60" t="s">
        <v>443</v>
      </c>
      <c r="D138" s="60" t="s">
        <v>444</v>
      </c>
      <c r="E138" s="60" t="s">
        <v>393</v>
      </c>
      <c r="F138" s="64" t="s">
        <v>411</v>
      </c>
      <c r="G138" s="60" t="s">
        <v>412</v>
      </c>
      <c r="H138" s="60">
        <v>80</v>
      </c>
      <c r="I138" s="60">
        <v>2.2000000000000002</v>
      </c>
      <c r="J138" s="60" t="s">
        <v>440</v>
      </c>
      <c r="K138" s="63">
        <v>2.8000000000000001E-2</v>
      </c>
    </row>
    <row r="139" spans="1:11" x14ac:dyDescent="0.2">
      <c r="A139" s="43"/>
      <c r="B139" s="43"/>
      <c r="C139" s="60" t="s">
        <v>472</v>
      </c>
      <c r="D139" s="60" t="s">
        <v>473</v>
      </c>
      <c r="E139" s="60" t="s">
        <v>393</v>
      </c>
      <c r="F139" s="64" t="s">
        <v>411</v>
      </c>
      <c r="G139" s="60" t="s">
        <v>412</v>
      </c>
      <c r="H139" s="60">
        <v>80</v>
      </c>
      <c r="I139" s="60">
        <v>2.2000000000000002</v>
      </c>
      <c r="J139" s="60" t="s">
        <v>474</v>
      </c>
      <c r="K139" s="63">
        <v>2.8000000000000001E-2</v>
      </c>
    </row>
    <row r="140" spans="1:11" x14ac:dyDescent="0.2">
      <c r="A140" s="65"/>
      <c r="B140" s="34"/>
      <c r="C140" s="65" t="s">
        <v>445</v>
      </c>
      <c r="D140" s="65" t="s">
        <v>446</v>
      </c>
      <c r="E140" s="65" t="s">
        <v>447</v>
      </c>
      <c r="F140" s="65" t="s">
        <v>448</v>
      </c>
      <c r="G140" s="65" t="s">
        <v>449</v>
      </c>
      <c r="H140" s="65">
        <v>80</v>
      </c>
      <c r="I140" s="65">
        <v>2.2000000000000002</v>
      </c>
      <c r="J140" s="65" t="s">
        <v>450</v>
      </c>
      <c r="K140" s="66">
        <v>1.9E-2</v>
      </c>
    </row>
    <row r="141" spans="1:11" x14ac:dyDescent="0.2">
      <c r="A141" s="65"/>
      <c r="B141" s="34"/>
      <c r="C141" s="65" t="s">
        <v>451</v>
      </c>
      <c r="D141" s="65" t="s">
        <v>452</v>
      </c>
      <c r="E141" s="65" t="s">
        <v>447</v>
      </c>
      <c r="F141" s="65" t="s">
        <v>448</v>
      </c>
      <c r="G141" s="65" t="s">
        <v>449</v>
      </c>
      <c r="H141" s="65">
        <v>80</v>
      </c>
      <c r="I141" s="65">
        <v>2.2000000000000002</v>
      </c>
      <c r="J141" s="65" t="s">
        <v>453</v>
      </c>
      <c r="K141" s="66">
        <v>2.1000000000000001E-2</v>
      </c>
    </row>
  </sheetData>
  <sheetProtection algorithmName="SHA-512" hashValue="79Gsyy7eUyVpRBRUSvqP4gId3T4a1R65ybxIoCFRq/L0OxWHpsxz7nKza4RJo2LIGwm7qIeDLkDcoBeB0pGIRQ==" saltValue="tF99QYE1JNQk6OcE7zzl9A==" spinCount="100000" sheet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納品証明書_フェノバ・フクフォームEco・フクフォームEPS</vt:lpstr>
      <vt:lpstr>製品登録一覧(ブランド品)</vt:lpstr>
      <vt:lpstr>納品証明書_フェノバ・フクフォームEco・フクフォームEPS!Print_Area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曲木 信哉</dc:creator>
  <cp:keywords/>
  <dc:description/>
  <cp:lastModifiedBy>師田 響子</cp:lastModifiedBy>
  <cp:revision/>
  <dcterms:created xsi:type="dcterms:W3CDTF">2023-02-01T10:45:15Z</dcterms:created>
  <dcterms:modified xsi:type="dcterms:W3CDTF">2024-03-19T05:20:38Z</dcterms:modified>
  <cp:category/>
  <cp:contentStatus/>
</cp:coreProperties>
</file>