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vi-my.sharepoint.com/personal/s_magariki_fukuvi_co_jp/Documents/デスクトップ/"/>
    </mc:Choice>
  </mc:AlternateContent>
  <xr:revisionPtr revIDLastSave="160" documentId="8_{07C8AED5-835F-4B84-A766-2DC14483B139}" xr6:coauthVersionLast="47" xr6:coauthVersionMax="47" xr10:uidLastSave="{905748F8-B842-44CC-B1FC-2E5D17940571}"/>
  <bookViews>
    <workbookView xWindow="28680" yWindow="-1140" windowWidth="29040" windowHeight="15840" tabRatio="737" xr2:uid="{69FBF3BD-6A0B-4DB5-8F0E-40F01E25A0A7}"/>
  </bookViews>
  <sheets>
    <sheet name="ﾌｪﾉﾊﾞﾎﾞｰﾄﾞ早見表(ZEH) " sheetId="2" r:id="rId1"/>
    <sheet name="ﾌｪﾉﾊﾞﾎﾞｰﾄﾞ早見表(省エネ基準)" sheetId="1" r:id="rId2"/>
    <sheet name="ﾌｸﾌｫｰﾑEco早見表(ZEH）" sheetId="5" r:id="rId3"/>
    <sheet name="ﾌｸﾌｫｰﾑEco早見表(省エネ基準）" sheetId="6" r:id="rId4"/>
    <sheet name="ﾌｸﾌｫｰﾑEPS早見表(ZEH）" sheetId="7" r:id="rId5"/>
    <sheet name="ﾌｸﾌｫｰﾑEPS早見表(省エネ基準）" sheetId="8" r:id="rId6"/>
  </sheets>
  <definedNames>
    <definedName name="_xlnm.Print_Titles" localSheetId="2">'ﾌｸﾌｫｰﾑEco早見表(ZEH）'!#REF!</definedName>
    <definedName name="_xlnm.Print_Titles" localSheetId="3">'ﾌｸﾌｫｰﾑEco早見表(省エネ基準）'!#REF!</definedName>
    <definedName name="_xlnm.Print_Titles" localSheetId="4">'ﾌｸﾌｫｰﾑEPS早見表(ZEH）'!#REF!</definedName>
    <definedName name="_xlnm.Print_Titles" localSheetId="5">'ﾌｸﾌｫｰﾑEPS早見表(省エネ基準）'!#REF!</definedName>
    <definedName name="製品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53" i="1"/>
  <c r="T53" i="1" s="1"/>
  <c r="P54" i="1"/>
  <c r="O54" i="1"/>
  <c r="L54" i="1"/>
  <c r="K54" i="1"/>
  <c r="H54" i="1"/>
  <c r="G54" i="1"/>
  <c r="T54" i="1"/>
  <c r="S53" i="1"/>
  <c r="F54" i="2"/>
  <c r="S54" i="2" s="1"/>
  <c r="F53" i="2"/>
  <c r="G53" i="2" s="1"/>
  <c r="F6" i="8"/>
  <c r="G6" i="8" s="1"/>
  <c r="H6" i="8"/>
  <c r="I6" i="8" s="1"/>
  <c r="J6" i="8"/>
  <c r="K6" i="8" s="1"/>
  <c r="L6" i="8"/>
  <c r="M6" i="8"/>
  <c r="F7" i="8"/>
  <c r="G7" i="8" s="1"/>
  <c r="H7" i="8"/>
  <c r="I7" i="8" s="1"/>
  <c r="J7" i="8"/>
  <c r="K7" i="8" s="1"/>
  <c r="L7" i="8"/>
  <c r="M7" i="8"/>
  <c r="F8" i="8"/>
  <c r="G8" i="8" s="1"/>
  <c r="H8" i="8"/>
  <c r="I8" i="8" s="1"/>
  <c r="J8" i="8"/>
  <c r="K8" i="8" s="1"/>
  <c r="L8" i="8"/>
  <c r="M8" i="8"/>
  <c r="F9" i="8"/>
  <c r="G9" i="8" s="1"/>
  <c r="H9" i="8"/>
  <c r="I9" i="8" s="1"/>
  <c r="J9" i="8"/>
  <c r="K9" i="8" s="1"/>
  <c r="L9" i="8"/>
  <c r="M9" i="8"/>
  <c r="F10" i="8"/>
  <c r="G10" i="8" s="1"/>
  <c r="H10" i="8"/>
  <c r="I10" i="8" s="1"/>
  <c r="J10" i="8"/>
  <c r="K10" i="8" s="1"/>
  <c r="L10" i="8"/>
  <c r="M10" i="8"/>
  <c r="F6" i="7"/>
  <c r="G6" i="7" s="1"/>
  <c r="H6" i="7"/>
  <c r="I6" i="7" s="1"/>
  <c r="J6" i="7"/>
  <c r="K6" i="7" s="1"/>
  <c r="L6" i="7"/>
  <c r="M6" i="7"/>
  <c r="F7" i="7"/>
  <c r="G7" i="7" s="1"/>
  <c r="H7" i="7"/>
  <c r="I7" i="7" s="1"/>
  <c r="J7" i="7"/>
  <c r="K7" i="7" s="1"/>
  <c r="L7" i="7"/>
  <c r="M7" i="7"/>
  <c r="F8" i="7"/>
  <c r="G8" i="7" s="1"/>
  <c r="H8" i="7"/>
  <c r="I8" i="7" s="1"/>
  <c r="J8" i="7"/>
  <c r="K8" i="7" s="1"/>
  <c r="L8" i="7"/>
  <c r="M8" i="7"/>
  <c r="F9" i="7"/>
  <c r="G9" i="7" s="1"/>
  <c r="H9" i="7"/>
  <c r="I9" i="7" s="1"/>
  <c r="J9" i="7"/>
  <c r="K9" i="7" s="1"/>
  <c r="L9" i="7"/>
  <c r="M9" i="7"/>
  <c r="F10" i="7"/>
  <c r="G10" i="7" s="1"/>
  <c r="H10" i="7"/>
  <c r="I10" i="7" s="1"/>
  <c r="J10" i="7"/>
  <c r="K10" i="7" s="1"/>
  <c r="L10" i="7"/>
  <c r="M10" i="7"/>
  <c r="O52" i="2"/>
  <c r="K52" i="2"/>
  <c r="K51" i="2"/>
  <c r="L35" i="6"/>
  <c r="M35" i="6" s="1"/>
  <c r="J35" i="6"/>
  <c r="K35" i="6" s="1"/>
  <c r="H35" i="6"/>
  <c r="I35" i="6" s="1"/>
  <c r="G35" i="6"/>
  <c r="F35" i="6"/>
  <c r="L34" i="6"/>
  <c r="M34" i="6" s="1"/>
  <c r="J34" i="6"/>
  <c r="K34" i="6" s="1"/>
  <c r="H34" i="6"/>
  <c r="I34" i="6" s="1"/>
  <c r="G34" i="6"/>
  <c r="F34" i="6"/>
  <c r="L33" i="6"/>
  <c r="M33" i="6" s="1"/>
  <c r="J33" i="6"/>
  <c r="K33" i="6" s="1"/>
  <c r="H33" i="6"/>
  <c r="I33" i="6" s="1"/>
  <c r="G33" i="6"/>
  <c r="F33" i="6"/>
  <c r="L32" i="6"/>
  <c r="M32" i="6" s="1"/>
  <c r="J32" i="6"/>
  <c r="K32" i="6" s="1"/>
  <c r="H32" i="6"/>
  <c r="I32" i="6" s="1"/>
  <c r="G32" i="6"/>
  <c r="F32" i="6"/>
  <c r="L31" i="6"/>
  <c r="M31" i="6" s="1"/>
  <c r="J31" i="6"/>
  <c r="K31" i="6" s="1"/>
  <c r="H31" i="6"/>
  <c r="I31" i="6" s="1"/>
  <c r="G31" i="6"/>
  <c r="F31" i="6"/>
  <c r="L30" i="6"/>
  <c r="M30" i="6" s="1"/>
  <c r="J30" i="6"/>
  <c r="K30" i="6" s="1"/>
  <c r="H30" i="6"/>
  <c r="I30" i="6" s="1"/>
  <c r="G30" i="6"/>
  <c r="F30" i="6"/>
  <c r="L29" i="6"/>
  <c r="M29" i="6" s="1"/>
  <c r="J29" i="6"/>
  <c r="K29" i="6" s="1"/>
  <c r="H29" i="6"/>
  <c r="I29" i="6" s="1"/>
  <c r="G29" i="6"/>
  <c r="F29" i="6"/>
  <c r="L26" i="6"/>
  <c r="M26" i="6" s="1"/>
  <c r="J26" i="6"/>
  <c r="K26" i="6" s="1"/>
  <c r="H26" i="6"/>
  <c r="I26" i="6" s="1"/>
  <c r="G26" i="6"/>
  <c r="F26" i="6"/>
  <c r="L25" i="6"/>
  <c r="M25" i="6" s="1"/>
  <c r="J25" i="6"/>
  <c r="K25" i="6" s="1"/>
  <c r="H25" i="6"/>
  <c r="I25" i="6" s="1"/>
  <c r="G25" i="6"/>
  <c r="F25" i="6"/>
  <c r="L17" i="6"/>
  <c r="M17" i="6" s="1"/>
  <c r="J17" i="6"/>
  <c r="K17" i="6" s="1"/>
  <c r="H17" i="6"/>
  <c r="I17" i="6" s="1"/>
  <c r="G17" i="6"/>
  <c r="F17" i="6"/>
  <c r="L16" i="6"/>
  <c r="M16" i="6" s="1"/>
  <c r="J16" i="6"/>
  <c r="K16" i="6" s="1"/>
  <c r="H16" i="6"/>
  <c r="I16" i="6" s="1"/>
  <c r="G16" i="6"/>
  <c r="F16" i="6"/>
  <c r="L15" i="6"/>
  <c r="M15" i="6" s="1"/>
  <c r="J15" i="6"/>
  <c r="K15" i="6" s="1"/>
  <c r="H15" i="6"/>
  <c r="I15" i="6" s="1"/>
  <c r="G15" i="6"/>
  <c r="F15" i="6"/>
  <c r="L14" i="6"/>
  <c r="M14" i="6" s="1"/>
  <c r="J14" i="6"/>
  <c r="K14" i="6" s="1"/>
  <c r="H14" i="6"/>
  <c r="I14" i="6" s="1"/>
  <c r="G14" i="6"/>
  <c r="F14" i="6"/>
  <c r="L13" i="6"/>
  <c r="M13" i="6" s="1"/>
  <c r="J13" i="6"/>
  <c r="K13" i="6" s="1"/>
  <c r="H13" i="6"/>
  <c r="I13" i="6" s="1"/>
  <c r="G13" i="6"/>
  <c r="F13" i="6"/>
  <c r="L12" i="6"/>
  <c r="M12" i="6" s="1"/>
  <c r="J12" i="6"/>
  <c r="K12" i="6" s="1"/>
  <c r="H12" i="6"/>
  <c r="I12" i="6" s="1"/>
  <c r="G12" i="6"/>
  <c r="F12" i="6"/>
  <c r="L11" i="6"/>
  <c r="M11" i="6" s="1"/>
  <c r="J11" i="6"/>
  <c r="K11" i="6" s="1"/>
  <c r="H11" i="6"/>
  <c r="I11" i="6" s="1"/>
  <c r="G11" i="6"/>
  <c r="F11" i="6"/>
  <c r="L10" i="6"/>
  <c r="M10" i="6" s="1"/>
  <c r="J10" i="6"/>
  <c r="K10" i="6" s="1"/>
  <c r="H10" i="6"/>
  <c r="I10" i="6" s="1"/>
  <c r="G10" i="6"/>
  <c r="F10" i="6"/>
  <c r="L9" i="6"/>
  <c r="M9" i="6" s="1"/>
  <c r="J9" i="6"/>
  <c r="K9" i="6" s="1"/>
  <c r="H9" i="6"/>
  <c r="I9" i="6" s="1"/>
  <c r="G9" i="6"/>
  <c r="F9" i="6"/>
  <c r="L8" i="6"/>
  <c r="M8" i="6" s="1"/>
  <c r="J8" i="6"/>
  <c r="K8" i="6" s="1"/>
  <c r="H8" i="6"/>
  <c r="I8" i="6" s="1"/>
  <c r="G8" i="6"/>
  <c r="F8" i="6"/>
  <c r="L7" i="6"/>
  <c r="M7" i="6" s="1"/>
  <c r="J7" i="6"/>
  <c r="K7" i="6" s="1"/>
  <c r="H7" i="6"/>
  <c r="I7" i="6" s="1"/>
  <c r="G7" i="6"/>
  <c r="F7" i="6"/>
  <c r="L6" i="6"/>
  <c r="M6" i="6" s="1"/>
  <c r="J6" i="6"/>
  <c r="K6" i="6" s="1"/>
  <c r="H6" i="6"/>
  <c r="I6" i="6" s="1"/>
  <c r="G6" i="6"/>
  <c r="F6" i="6"/>
  <c r="M35" i="5"/>
  <c r="L35" i="5"/>
  <c r="J35" i="5"/>
  <c r="K35" i="5" s="1"/>
  <c r="I35" i="5"/>
  <c r="H35" i="5"/>
  <c r="F35" i="5"/>
  <c r="G35" i="5" s="1"/>
  <c r="M34" i="5"/>
  <c r="L34" i="5"/>
  <c r="J34" i="5"/>
  <c r="K34" i="5" s="1"/>
  <c r="I34" i="5"/>
  <c r="H34" i="5"/>
  <c r="F34" i="5"/>
  <c r="G34" i="5" s="1"/>
  <c r="M33" i="5"/>
  <c r="L33" i="5"/>
  <c r="J33" i="5"/>
  <c r="K33" i="5" s="1"/>
  <c r="I33" i="5"/>
  <c r="H33" i="5"/>
  <c r="F33" i="5"/>
  <c r="G33" i="5" s="1"/>
  <c r="M32" i="5"/>
  <c r="L32" i="5"/>
  <c r="J32" i="5"/>
  <c r="K32" i="5" s="1"/>
  <c r="I32" i="5"/>
  <c r="H32" i="5"/>
  <c r="F32" i="5"/>
  <c r="G32" i="5" s="1"/>
  <c r="M31" i="5"/>
  <c r="L31" i="5"/>
  <c r="J31" i="5"/>
  <c r="K31" i="5" s="1"/>
  <c r="I31" i="5"/>
  <c r="H31" i="5"/>
  <c r="F31" i="5"/>
  <c r="G31" i="5" s="1"/>
  <c r="M30" i="5"/>
  <c r="L30" i="5"/>
  <c r="J30" i="5"/>
  <c r="K30" i="5" s="1"/>
  <c r="I30" i="5"/>
  <c r="H30" i="5"/>
  <c r="F30" i="5"/>
  <c r="G30" i="5" s="1"/>
  <c r="M29" i="5"/>
  <c r="L29" i="5"/>
  <c r="J29" i="5"/>
  <c r="K29" i="5" s="1"/>
  <c r="I29" i="5"/>
  <c r="H29" i="5"/>
  <c r="F29" i="5"/>
  <c r="G29" i="5" s="1"/>
  <c r="M26" i="5"/>
  <c r="L26" i="5"/>
  <c r="J26" i="5"/>
  <c r="K26" i="5" s="1"/>
  <c r="I26" i="5"/>
  <c r="H26" i="5"/>
  <c r="F26" i="5"/>
  <c r="G26" i="5" s="1"/>
  <c r="M25" i="5"/>
  <c r="L25" i="5"/>
  <c r="J25" i="5"/>
  <c r="K25" i="5" s="1"/>
  <c r="I25" i="5"/>
  <c r="H25" i="5"/>
  <c r="F25" i="5"/>
  <c r="G25" i="5" s="1"/>
  <c r="M17" i="5"/>
  <c r="L17" i="5"/>
  <c r="J17" i="5"/>
  <c r="K17" i="5" s="1"/>
  <c r="I17" i="5"/>
  <c r="H17" i="5"/>
  <c r="F17" i="5"/>
  <c r="G17" i="5" s="1"/>
  <c r="M16" i="5"/>
  <c r="L16" i="5"/>
  <c r="J16" i="5"/>
  <c r="K16" i="5" s="1"/>
  <c r="I16" i="5"/>
  <c r="H16" i="5"/>
  <c r="F16" i="5"/>
  <c r="G16" i="5" s="1"/>
  <c r="M15" i="5"/>
  <c r="L15" i="5"/>
  <c r="J15" i="5"/>
  <c r="K15" i="5" s="1"/>
  <c r="I15" i="5"/>
  <c r="H15" i="5"/>
  <c r="F15" i="5"/>
  <c r="G15" i="5" s="1"/>
  <c r="M14" i="5"/>
  <c r="L14" i="5"/>
  <c r="J14" i="5"/>
  <c r="K14" i="5" s="1"/>
  <c r="I14" i="5"/>
  <c r="H14" i="5"/>
  <c r="F14" i="5"/>
  <c r="G14" i="5" s="1"/>
  <c r="M13" i="5"/>
  <c r="L13" i="5"/>
  <c r="J13" i="5"/>
  <c r="K13" i="5" s="1"/>
  <c r="I13" i="5"/>
  <c r="H13" i="5"/>
  <c r="F13" i="5"/>
  <c r="G13" i="5" s="1"/>
  <c r="M12" i="5"/>
  <c r="L12" i="5"/>
  <c r="J12" i="5"/>
  <c r="K12" i="5" s="1"/>
  <c r="I12" i="5"/>
  <c r="H12" i="5"/>
  <c r="F12" i="5"/>
  <c r="G12" i="5" s="1"/>
  <c r="M11" i="5"/>
  <c r="L11" i="5"/>
  <c r="J11" i="5"/>
  <c r="K11" i="5" s="1"/>
  <c r="I11" i="5"/>
  <c r="H11" i="5"/>
  <c r="F11" i="5"/>
  <c r="G11" i="5" s="1"/>
  <c r="M10" i="5"/>
  <c r="L10" i="5"/>
  <c r="J10" i="5"/>
  <c r="K10" i="5" s="1"/>
  <c r="I10" i="5"/>
  <c r="H10" i="5"/>
  <c r="F10" i="5"/>
  <c r="G10" i="5" s="1"/>
  <c r="M9" i="5"/>
  <c r="L9" i="5"/>
  <c r="J9" i="5"/>
  <c r="K9" i="5" s="1"/>
  <c r="I9" i="5"/>
  <c r="H9" i="5"/>
  <c r="F9" i="5"/>
  <c r="G9" i="5" s="1"/>
  <c r="M8" i="5"/>
  <c r="L8" i="5"/>
  <c r="J8" i="5"/>
  <c r="K8" i="5" s="1"/>
  <c r="I8" i="5"/>
  <c r="H8" i="5"/>
  <c r="F8" i="5"/>
  <c r="G8" i="5" s="1"/>
  <c r="M7" i="5"/>
  <c r="L7" i="5"/>
  <c r="J7" i="5"/>
  <c r="K7" i="5" s="1"/>
  <c r="I7" i="5"/>
  <c r="H7" i="5"/>
  <c r="F7" i="5"/>
  <c r="G7" i="5" s="1"/>
  <c r="L6" i="5"/>
  <c r="M6" i="5" s="1"/>
  <c r="K6" i="5"/>
  <c r="J6" i="5"/>
  <c r="H6" i="5"/>
  <c r="I6" i="5" s="1"/>
  <c r="F6" i="5"/>
  <c r="G6" i="5" s="1"/>
  <c r="F17" i="1"/>
  <c r="I17" i="1" s="1"/>
  <c r="G17" i="1"/>
  <c r="V17" i="1"/>
  <c r="F17" i="2"/>
  <c r="G17" i="2" s="1"/>
  <c r="U17" i="2"/>
  <c r="R6" i="2"/>
  <c r="V6" i="2"/>
  <c r="N6" i="2"/>
  <c r="N17" i="2" s="1"/>
  <c r="F55" i="2"/>
  <c r="U55" i="2" s="1"/>
  <c r="F52" i="2"/>
  <c r="G52" i="2" s="1"/>
  <c r="F51" i="2"/>
  <c r="G51" i="2" s="1"/>
  <c r="G50" i="2"/>
  <c r="F50" i="2"/>
  <c r="U50" i="2" s="1"/>
  <c r="F49" i="2"/>
  <c r="T49" i="2" s="1"/>
  <c r="F48" i="2"/>
  <c r="P48" i="2" s="1"/>
  <c r="F47" i="2"/>
  <c r="S47" i="2" s="1"/>
  <c r="F46" i="2"/>
  <c r="F45" i="2"/>
  <c r="U45" i="2" s="1"/>
  <c r="F44" i="2"/>
  <c r="U44" i="2" s="1"/>
  <c r="F43" i="2"/>
  <c r="U43" i="2" s="1"/>
  <c r="F42" i="2"/>
  <c r="U42" i="2" s="1"/>
  <c r="F41" i="2"/>
  <c r="T41" i="2" s="1"/>
  <c r="F40" i="2"/>
  <c r="P40" i="2" s="1"/>
  <c r="F39" i="2"/>
  <c r="S39" i="2" s="1"/>
  <c r="F38" i="2"/>
  <c r="U38" i="2" s="1"/>
  <c r="F37" i="2"/>
  <c r="O37" i="2" s="1"/>
  <c r="F36" i="2"/>
  <c r="P36" i="2" s="1"/>
  <c r="F35" i="2"/>
  <c r="T35" i="2" s="1"/>
  <c r="F34" i="2"/>
  <c r="F33" i="2"/>
  <c r="F32" i="2"/>
  <c r="U32" i="2" s="1"/>
  <c r="F31" i="2"/>
  <c r="U31" i="2" s="1"/>
  <c r="G30" i="2"/>
  <c r="F30" i="2"/>
  <c r="U30" i="2" s="1"/>
  <c r="F29" i="2"/>
  <c r="T29" i="2" s="1"/>
  <c r="F28" i="2"/>
  <c r="Q28" i="2" s="1"/>
  <c r="S27" i="2"/>
  <c r="F27" i="2"/>
  <c r="Q27" i="2" s="1"/>
  <c r="F26" i="2"/>
  <c r="S26" i="2" s="1"/>
  <c r="F25" i="2"/>
  <c r="P24" i="2"/>
  <c r="F24" i="2"/>
  <c r="O24" i="2" s="1"/>
  <c r="F23" i="2"/>
  <c r="M23" i="2" s="1"/>
  <c r="F22" i="2"/>
  <c r="L22" i="2" s="1"/>
  <c r="F21" i="2"/>
  <c r="T21" i="2" s="1"/>
  <c r="F20" i="2"/>
  <c r="L20" i="2" s="1"/>
  <c r="F19" i="2"/>
  <c r="S19" i="2" s="1"/>
  <c r="F18" i="2"/>
  <c r="Q18" i="2" s="1"/>
  <c r="U16" i="2"/>
  <c r="F16" i="2"/>
  <c r="T16" i="2" s="1"/>
  <c r="F15" i="2"/>
  <c r="S15" i="2" s="1"/>
  <c r="F14" i="2"/>
  <c r="P14" i="2" s="1"/>
  <c r="T13" i="2"/>
  <c r="F13" i="2"/>
  <c r="M13" i="2" s="1"/>
  <c r="F12" i="2"/>
  <c r="U12" i="2" s="1"/>
  <c r="F11" i="2"/>
  <c r="H11" i="2" s="1"/>
  <c r="F10" i="2"/>
  <c r="U10" i="2" s="1"/>
  <c r="F9" i="2"/>
  <c r="L9" i="2" s="1"/>
  <c r="F8" i="2"/>
  <c r="I8" i="2" s="1"/>
  <c r="U7" i="2"/>
  <c r="H7" i="2"/>
  <c r="F7" i="2"/>
  <c r="Q7" i="2" s="1"/>
  <c r="R21" i="2"/>
  <c r="J6" i="2"/>
  <c r="F7" i="1"/>
  <c r="S7" i="1" s="1"/>
  <c r="F55" i="1"/>
  <c r="T55" i="1" s="1"/>
  <c r="F52" i="1"/>
  <c r="K52" i="1" s="1"/>
  <c r="F51" i="1"/>
  <c r="K51" i="1" s="1"/>
  <c r="F50" i="1"/>
  <c r="S50" i="1" s="1"/>
  <c r="F49" i="1"/>
  <c r="S49" i="1" s="1"/>
  <c r="F48" i="1"/>
  <c r="U48" i="1" s="1"/>
  <c r="F47" i="1"/>
  <c r="T47" i="1" s="1"/>
  <c r="F46" i="1"/>
  <c r="T46" i="1" s="1"/>
  <c r="F45" i="1"/>
  <c r="P45" i="1" s="1"/>
  <c r="F44" i="1"/>
  <c r="S44" i="1" s="1"/>
  <c r="F43" i="1"/>
  <c r="P43" i="1" s="1"/>
  <c r="F42" i="1"/>
  <c r="S42" i="1" s="1"/>
  <c r="F41" i="1"/>
  <c r="Q41" i="1" s="1"/>
  <c r="F40" i="1"/>
  <c r="U40" i="1" s="1"/>
  <c r="F39" i="1"/>
  <c r="O39" i="1" s="1"/>
  <c r="F38" i="1"/>
  <c r="T38" i="1" s="1"/>
  <c r="F37" i="1"/>
  <c r="P37" i="1" s="1"/>
  <c r="F36" i="1"/>
  <c r="P36" i="1" s="1"/>
  <c r="F35" i="1"/>
  <c r="T35" i="1" s="1"/>
  <c r="F34" i="1"/>
  <c r="P34" i="1" s="1"/>
  <c r="F33" i="1"/>
  <c r="T33" i="1" s="1"/>
  <c r="F32" i="1"/>
  <c r="Q32" i="1" s="1"/>
  <c r="Q31" i="1"/>
  <c r="F31" i="1"/>
  <c r="P31" i="1" s="1"/>
  <c r="F30" i="1"/>
  <c r="P30" i="1" s="1"/>
  <c r="Q29" i="1"/>
  <c r="F29" i="1"/>
  <c r="P29" i="1" s="1"/>
  <c r="U28" i="1"/>
  <c r="F28" i="1"/>
  <c r="S28" i="1" s="1"/>
  <c r="F27" i="1"/>
  <c r="Q27" i="1" s="1"/>
  <c r="F26" i="1"/>
  <c r="O26" i="1" s="1"/>
  <c r="P25" i="1"/>
  <c r="M25" i="1"/>
  <c r="F25" i="1"/>
  <c r="T25" i="1" s="1"/>
  <c r="F24" i="1"/>
  <c r="I24" i="1" s="1"/>
  <c r="M23" i="1"/>
  <c r="F23" i="1"/>
  <c r="O23" i="1" s="1"/>
  <c r="F22" i="1"/>
  <c r="P22" i="1" s="1"/>
  <c r="F21" i="1"/>
  <c r="S21" i="1" s="1"/>
  <c r="F20" i="1"/>
  <c r="O20" i="1" s="1"/>
  <c r="F19" i="1"/>
  <c r="S19" i="1" s="1"/>
  <c r="F18" i="1"/>
  <c r="M18" i="1" s="1"/>
  <c r="F16" i="1"/>
  <c r="U16" i="1" s="1"/>
  <c r="F15" i="1"/>
  <c r="K15" i="1" s="1"/>
  <c r="F14" i="1"/>
  <c r="S14" i="1" s="1"/>
  <c r="F13" i="1"/>
  <c r="Q13" i="1" s="1"/>
  <c r="F12" i="1"/>
  <c r="I12" i="1" s="1"/>
  <c r="F11" i="1"/>
  <c r="L11" i="1" s="1"/>
  <c r="F10" i="1"/>
  <c r="L10" i="1" s="1"/>
  <c r="F9" i="1"/>
  <c r="P9" i="1" s="1"/>
  <c r="F8" i="1"/>
  <c r="Q8" i="1" s="1"/>
  <c r="V6" i="1"/>
  <c r="R6" i="1"/>
  <c r="R42" i="1" s="1"/>
  <c r="N6" i="1"/>
  <c r="N32" i="1" s="1"/>
  <c r="J6" i="1"/>
  <c r="G53" i="1" l="1"/>
  <c r="H53" i="1"/>
  <c r="L53" i="1"/>
  <c r="O53" i="1"/>
  <c r="K53" i="1"/>
  <c r="P53" i="1"/>
  <c r="S54" i="1"/>
  <c r="O51" i="1"/>
  <c r="O52" i="1"/>
  <c r="S13" i="1"/>
  <c r="T17" i="1"/>
  <c r="S51" i="1"/>
  <c r="P17" i="1"/>
  <c r="S52" i="1"/>
  <c r="T31" i="1"/>
  <c r="O17" i="1"/>
  <c r="G51" i="1"/>
  <c r="P28" i="1"/>
  <c r="N17" i="1"/>
  <c r="G52" i="1"/>
  <c r="L17" i="1"/>
  <c r="H25" i="1"/>
  <c r="H17" i="1"/>
  <c r="L10" i="2"/>
  <c r="J29" i="2"/>
  <c r="L8" i="2"/>
  <c r="M10" i="2"/>
  <c r="K39" i="2"/>
  <c r="G42" i="2"/>
  <c r="O51" i="2"/>
  <c r="G32" i="2"/>
  <c r="S8" i="2"/>
  <c r="L30" i="2"/>
  <c r="M39" i="2"/>
  <c r="O42" i="2"/>
  <c r="I47" i="2"/>
  <c r="S51" i="2"/>
  <c r="O10" i="2"/>
  <c r="L39" i="2"/>
  <c r="L42" i="2"/>
  <c r="T8" i="2"/>
  <c r="T39" i="2"/>
  <c r="K47" i="2"/>
  <c r="S52" i="2"/>
  <c r="I39" i="2"/>
  <c r="S7" i="2"/>
  <c r="U8" i="2"/>
  <c r="P31" i="2"/>
  <c r="U39" i="2"/>
  <c r="P43" i="2"/>
  <c r="L47" i="2"/>
  <c r="H52" i="2"/>
  <c r="K8" i="2"/>
  <c r="M8" i="2"/>
  <c r="Q31" i="2"/>
  <c r="Q43" i="2"/>
  <c r="M47" i="2"/>
  <c r="U9" i="2"/>
  <c r="P7" i="2"/>
  <c r="M9" i="2"/>
  <c r="S9" i="2"/>
  <c r="L7" i="2"/>
  <c r="M7" i="2"/>
  <c r="T27" i="2"/>
  <c r="I19" i="2"/>
  <c r="G21" i="2"/>
  <c r="O22" i="2"/>
  <c r="H27" i="2"/>
  <c r="U27" i="2"/>
  <c r="O30" i="2"/>
  <c r="M17" i="2"/>
  <c r="K19" i="2"/>
  <c r="K21" i="2"/>
  <c r="I27" i="2"/>
  <c r="P30" i="2"/>
  <c r="P42" i="2"/>
  <c r="G44" i="2"/>
  <c r="T36" i="2"/>
  <c r="P49" i="2"/>
  <c r="L19" i="2"/>
  <c r="M21" i="2"/>
  <c r="K27" i="2"/>
  <c r="T28" i="2"/>
  <c r="Q30" i="2"/>
  <c r="P32" i="2"/>
  <c r="T40" i="2"/>
  <c r="Q42" i="2"/>
  <c r="P44" i="2"/>
  <c r="T47" i="2"/>
  <c r="I50" i="2"/>
  <c r="M19" i="2"/>
  <c r="O21" i="2"/>
  <c r="L27" i="2"/>
  <c r="U47" i="2"/>
  <c r="O50" i="2"/>
  <c r="T19" i="2"/>
  <c r="P21" i="2"/>
  <c r="U24" i="2"/>
  <c r="M27" i="2"/>
  <c r="P29" i="2"/>
  <c r="I31" i="2"/>
  <c r="P41" i="2"/>
  <c r="I43" i="2"/>
  <c r="P50" i="2"/>
  <c r="U19" i="2"/>
  <c r="S21" i="2"/>
  <c r="O27" i="2"/>
  <c r="O31" i="2"/>
  <c r="O43" i="2"/>
  <c r="T48" i="2"/>
  <c r="Q50" i="2"/>
  <c r="V17" i="2"/>
  <c r="T54" i="2"/>
  <c r="H53" i="2"/>
  <c r="G54" i="2"/>
  <c r="K53" i="2"/>
  <c r="H54" i="2"/>
  <c r="T53" i="2"/>
  <c r="O53" i="2"/>
  <c r="L54" i="2"/>
  <c r="L53" i="2"/>
  <c r="P53" i="2"/>
  <c r="O54" i="2"/>
  <c r="K54" i="2"/>
  <c r="S53" i="2"/>
  <c r="P54" i="2"/>
  <c r="U17" i="1"/>
  <c r="M17" i="1"/>
  <c r="S17" i="1"/>
  <c r="K17" i="1"/>
  <c r="R17" i="1"/>
  <c r="J17" i="1"/>
  <c r="Q17" i="1"/>
  <c r="V12" i="1"/>
  <c r="T13" i="1"/>
  <c r="P23" i="1"/>
  <c r="S29" i="1"/>
  <c r="G33" i="1"/>
  <c r="G20" i="1"/>
  <c r="S23" i="1"/>
  <c r="H33" i="1"/>
  <c r="L46" i="1"/>
  <c r="T14" i="1"/>
  <c r="L20" i="1"/>
  <c r="L28" i="1"/>
  <c r="M33" i="1"/>
  <c r="M28" i="1"/>
  <c r="O31" i="1"/>
  <c r="O33" i="1"/>
  <c r="I16" i="1"/>
  <c r="L23" i="1"/>
  <c r="T17" i="2"/>
  <c r="L17" i="2"/>
  <c r="S17" i="2"/>
  <c r="K17" i="2"/>
  <c r="R17" i="2"/>
  <c r="J17" i="2"/>
  <c r="Q17" i="2"/>
  <c r="I17" i="2"/>
  <c r="P17" i="2"/>
  <c r="H17" i="2"/>
  <c r="O17" i="2"/>
  <c r="T15" i="2"/>
  <c r="U15" i="2"/>
  <c r="Q29" i="2"/>
  <c r="V37" i="2"/>
  <c r="G13" i="2"/>
  <c r="K15" i="2"/>
  <c r="M18" i="2"/>
  <c r="H29" i="2"/>
  <c r="U29" i="2"/>
  <c r="M38" i="2"/>
  <c r="I40" i="2"/>
  <c r="H41" i="2"/>
  <c r="U41" i="2"/>
  <c r="O45" i="2"/>
  <c r="I48" i="2"/>
  <c r="H49" i="2"/>
  <c r="U49" i="2"/>
  <c r="G55" i="2"/>
  <c r="H14" i="2"/>
  <c r="S29" i="2"/>
  <c r="G41" i="2"/>
  <c r="G45" i="2"/>
  <c r="S49" i="2"/>
  <c r="P10" i="2"/>
  <c r="I14" i="2"/>
  <c r="I16" i="2"/>
  <c r="P20" i="2"/>
  <c r="T7" i="2"/>
  <c r="G10" i="2"/>
  <c r="Q10" i="2"/>
  <c r="H13" i="2"/>
  <c r="K14" i="2"/>
  <c r="L15" i="2"/>
  <c r="K16" i="2"/>
  <c r="U18" i="2"/>
  <c r="O19" i="2"/>
  <c r="Q21" i="2"/>
  <c r="G24" i="2"/>
  <c r="P26" i="2"/>
  <c r="I28" i="2"/>
  <c r="I29" i="2"/>
  <c r="T30" i="2"/>
  <c r="H35" i="2"/>
  <c r="O39" i="2"/>
  <c r="K40" i="2"/>
  <c r="I41" i="2"/>
  <c r="T42" i="2"/>
  <c r="O47" i="2"/>
  <c r="K48" i="2"/>
  <c r="I49" i="2"/>
  <c r="H51" i="2"/>
  <c r="O55" i="2"/>
  <c r="N11" i="2"/>
  <c r="G15" i="2"/>
  <c r="H10" i="2"/>
  <c r="H24" i="2"/>
  <c r="K28" i="2"/>
  <c r="K29" i="2"/>
  <c r="L35" i="2"/>
  <c r="P39" i="2"/>
  <c r="L40" i="2"/>
  <c r="K41" i="2"/>
  <c r="P47" i="2"/>
  <c r="L48" i="2"/>
  <c r="K49" i="2"/>
  <c r="Q49" i="2"/>
  <c r="H15" i="2"/>
  <c r="L18" i="2"/>
  <c r="G29" i="2"/>
  <c r="I7" i="2"/>
  <c r="I10" i="2"/>
  <c r="T10" i="2"/>
  <c r="P13" i="2"/>
  <c r="S14" i="2"/>
  <c r="P15" i="2"/>
  <c r="M16" i="2"/>
  <c r="G19" i="2"/>
  <c r="Q19" i="2"/>
  <c r="H21" i="2"/>
  <c r="U21" i="2"/>
  <c r="M24" i="2"/>
  <c r="P27" i="2"/>
  <c r="L28" i="2"/>
  <c r="M29" i="2"/>
  <c r="H30" i="2"/>
  <c r="G31" i="2"/>
  <c r="H32" i="2"/>
  <c r="P35" i="2"/>
  <c r="G39" i="2"/>
  <c r="Q39" i="2"/>
  <c r="Q40" i="2"/>
  <c r="M41" i="2"/>
  <c r="H42" i="2"/>
  <c r="G43" i="2"/>
  <c r="H44" i="2"/>
  <c r="G47" i="2"/>
  <c r="Q47" i="2"/>
  <c r="Q48" i="2"/>
  <c r="M49" i="2"/>
  <c r="H50" i="2"/>
  <c r="L51" i="2"/>
  <c r="Q41" i="2"/>
  <c r="S41" i="2"/>
  <c r="G49" i="2"/>
  <c r="S10" i="2"/>
  <c r="I13" i="2"/>
  <c r="Q14" i="2"/>
  <c r="M15" i="2"/>
  <c r="L16" i="2"/>
  <c r="P19" i="2"/>
  <c r="K7" i="2"/>
  <c r="K10" i="2"/>
  <c r="Q13" i="2"/>
  <c r="T14" i="2"/>
  <c r="H19" i="2"/>
  <c r="I21" i="2"/>
  <c r="G27" i="2"/>
  <c r="O29" i="2"/>
  <c r="I30" i="2"/>
  <c r="H31" i="2"/>
  <c r="O32" i="2"/>
  <c r="H39" i="2"/>
  <c r="S40" i="2"/>
  <c r="O41" i="2"/>
  <c r="I42" i="2"/>
  <c r="H43" i="2"/>
  <c r="O44" i="2"/>
  <c r="H47" i="2"/>
  <c r="S48" i="2"/>
  <c r="O49" i="2"/>
  <c r="V16" i="2"/>
  <c r="V9" i="2"/>
  <c r="V8" i="2"/>
  <c r="V33" i="2"/>
  <c r="V18" i="2"/>
  <c r="V38" i="2"/>
  <c r="R27" i="2"/>
  <c r="N26" i="2"/>
  <c r="S25" i="2"/>
  <c r="K25" i="2"/>
  <c r="P25" i="2"/>
  <c r="H25" i="2"/>
  <c r="N55" i="2"/>
  <c r="N45" i="2"/>
  <c r="N44" i="2"/>
  <c r="N32" i="2"/>
  <c r="N43" i="2"/>
  <c r="N31" i="2"/>
  <c r="N50" i="2"/>
  <c r="N42" i="2"/>
  <c r="N30" i="2"/>
  <c r="N49" i="2"/>
  <c r="N41" i="2"/>
  <c r="N29" i="2"/>
  <c r="N21" i="2"/>
  <c r="N48" i="2"/>
  <c r="N40" i="2"/>
  <c r="N47" i="2"/>
  <c r="N39" i="2"/>
  <c r="N27" i="2"/>
  <c r="N19" i="2"/>
  <c r="N10" i="2"/>
  <c r="G12" i="2"/>
  <c r="G37" i="2"/>
  <c r="J50" i="2"/>
  <c r="R49" i="2"/>
  <c r="R41" i="2"/>
  <c r="R48" i="2"/>
  <c r="R40" i="2"/>
  <c r="R47" i="2"/>
  <c r="R39" i="2"/>
  <c r="R46" i="2"/>
  <c r="R38" i="2"/>
  <c r="R26" i="2"/>
  <c r="R55" i="2"/>
  <c r="R45" i="2"/>
  <c r="R37" i="2"/>
  <c r="R33" i="2"/>
  <c r="R25" i="2"/>
  <c r="R44" i="2"/>
  <c r="R32" i="2"/>
  <c r="R43" i="2"/>
  <c r="R31" i="2"/>
  <c r="R23" i="2"/>
  <c r="R14" i="2"/>
  <c r="G11" i="2"/>
  <c r="Q12" i="2"/>
  <c r="R13" i="2"/>
  <c r="N18" i="2"/>
  <c r="H20" i="2"/>
  <c r="H23" i="2"/>
  <c r="V25" i="2"/>
  <c r="N37" i="2"/>
  <c r="O9" i="2"/>
  <c r="G9" i="2"/>
  <c r="P9" i="2"/>
  <c r="I12" i="2"/>
  <c r="R12" i="2"/>
  <c r="N16" i="2"/>
  <c r="I20" i="2"/>
  <c r="U22" i="2"/>
  <c r="M22" i="2"/>
  <c r="S22" i="2"/>
  <c r="K22" i="2"/>
  <c r="P22" i="2"/>
  <c r="I23" i="2"/>
  <c r="U23" i="2"/>
  <c r="L25" i="2"/>
  <c r="Q26" i="2"/>
  <c r="I26" i="2"/>
  <c r="O26" i="2"/>
  <c r="G26" i="2"/>
  <c r="T26" i="2"/>
  <c r="U46" i="2"/>
  <c r="M46" i="2"/>
  <c r="T46" i="2"/>
  <c r="L46" i="2"/>
  <c r="S46" i="2"/>
  <c r="K46" i="2"/>
  <c r="Q46" i="2"/>
  <c r="I46" i="2"/>
  <c r="P46" i="2"/>
  <c r="H46" i="2"/>
  <c r="O46" i="2"/>
  <c r="G46" i="2"/>
  <c r="J15" i="2"/>
  <c r="J24" i="2"/>
  <c r="R20" i="2"/>
  <c r="R42" i="2"/>
  <c r="N8" i="2"/>
  <c r="L14" i="2"/>
  <c r="U14" i="2"/>
  <c r="V15" i="2"/>
  <c r="P18" i="2"/>
  <c r="P8" i="2"/>
  <c r="H8" i="2"/>
  <c r="Q9" i="2"/>
  <c r="R11" i="2"/>
  <c r="S12" i="2"/>
  <c r="M14" i="2"/>
  <c r="P16" i="2"/>
  <c r="H16" i="2"/>
  <c r="H18" i="2"/>
  <c r="J20" i="2"/>
  <c r="T20" i="2"/>
  <c r="G22" i="2"/>
  <c r="Q22" i="2"/>
  <c r="K23" i="2"/>
  <c r="V23" i="2"/>
  <c r="M25" i="2"/>
  <c r="H26" i="2"/>
  <c r="U26" i="2"/>
  <c r="R28" i="2"/>
  <c r="U33" i="2"/>
  <c r="M33" i="2"/>
  <c r="T33" i="2"/>
  <c r="L33" i="2"/>
  <c r="S33" i="2"/>
  <c r="K33" i="2"/>
  <c r="Q33" i="2"/>
  <c r="I33" i="2"/>
  <c r="P33" i="2"/>
  <c r="H33" i="2"/>
  <c r="N46" i="2"/>
  <c r="J49" i="2"/>
  <c r="J41" i="2"/>
  <c r="J48" i="2"/>
  <c r="J40" i="2"/>
  <c r="J47" i="2"/>
  <c r="J39" i="2"/>
  <c r="J46" i="2"/>
  <c r="J38" i="2"/>
  <c r="J26" i="2"/>
  <c r="J55" i="2"/>
  <c r="J45" i="2"/>
  <c r="J37" i="2"/>
  <c r="J33" i="2"/>
  <c r="J25" i="2"/>
  <c r="J44" i="2"/>
  <c r="J32" i="2"/>
  <c r="J43" i="2"/>
  <c r="J31" i="2"/>
  <c r="J23" i="2"/>
  <c r="J14" i="2"/>
  <c r="O12" i="2"/>
  <c r="P23" i="2"/>
  <c r="U11" i="2"/>
  <c r="M11" i="2"/>
  <c r="G23" i="2"/>
  <c r="Q23" i="2"/>
  <c r="U25" i="2"/>
  <c r="J30" i="2"/>
  <c r="H12" i="2"/>
  <c r="S23" i="2"/>
  <c r="N24" i="2"/>
  <c r="I25" i="2"/>
  <c r="J27" i="2"/>
  <c r="N28" i="2"/>
  <c r="R29" i="2"/>
  <c r="V55" i="2"/>
  <c r="V45" i="2"/>
  <c r="V44" i="2"/>
  <c r="V32" i="2"/>
  <c r="V43" i="2"/>
  <c r="V31" i="2"/>
  <c r="V50" i="2"/>
  <c r="V42" i="2"/>
  <c r="V30" i="2"/>
  <c r="V49" i="2"/>
  <c r="V41" i="2"/>
  <c r="V29" i="2"/>
  <c r="V21" i="2"/>
  <c r="V48" i="2"/>
  <c r="V40" i="2"/>
  <c r="V47" i="2"/>
  <c r="V39" i="2"/>
  <c r="V27" i="2"/>
  <c r="V19" i="2"/>
  <c r="V10" i="2"/>
  <c r="V7" i="2"/>
  <c r="Q11" i="2"/>
  <c r="J13" i="2"/>
  <c r="O18" i="2"/>
  <c r="G18" i="2"/>
  <c r="S20" i="2"/>
  <c r="N7" i="2"/>
  <c r="O8" i="2"/>
  <c r="H9" i="2"/>
  <c r="I11" i="2"/>
  <c r="J12" i="2"/>
  <c r="L13" i="2"/>
  <c r="U13" i="2"/>
  <c r="V14" i="2"/>
  <c r="N15" i="2"/>
  <c r="O16" i="2"/>
  <c r="G7" i="2"/>
  <c r="O7" i="2"/>
  <c r="G8" i="2"/>
  <c r="Q8" i="2"/>
  <c r="I9" i="2"/>
  <c r="R9" i="2"/>
  <c r="R10" i="2"/>
  <c r="J11" i="2"/>
  <c r="S11" i="2"/>
  <c r="K12" i="2"/>
  <c r="V13" i="2"/>
  <c r="N14" i="2"/>
  <c r="Q15" i="2"/>
  <c r="I15" i="2"/>
  <c r="O15" i="2"/>
  <c r="G16" i="2"/>
  <c r="Q16" i="2"/>
  <c r="I18" i="2"/>
  <c r="R18" i="2"/>
  <c r="R19" i="2"/>
  <c r="K20" i="2"/>
  <c r="V20" i="2"/>
  <c r="H22" i="2"/>
  <c r="R22" i="2"/>
  <c r="T24" i="2"/>
  <c r="L24" i="2"/>
  <c r="S24" i="2"/>
  <c r="K24" i="2"/>
  <c r="Q24" i="2"/>
  <c r="I24" i="2"/>
  <c r="R24" i="2"/>
  <c r="N25" i="2"/>
  <c r="K26" i="2"/>
  <c r="V26" i="2"/>
  <c r="P28" i="2"/>
  <c r="H28" i="2"/>
  <c r="O28" i="2"/>
  <c r="G28" i="2"/>
  <c r="U28" i="2"/>
  <c r="M28" i="2"/>
  <c r="S28" i="2"/>
  <c r="G33" i="2"/>
  <c r="T38" i="2"/>
  <c r="L38" i="2"/>
  <c r="S38" i="2"/>
  <c r="K38" i="2"/>
  <c r="Q38" i="2"/>
  <c r="I38" i="2"/>
  <c r="P38" i="2"/>
  <c r="H38" i="2"/>
  <c r="O38" i="2"/>
  <c r="G38" i="2"/>
  <c r="J42" i="2"/>
  <c r="V46" i="2"/>
  <c r="R50" i="2"/>
  <c r="J7" i="2"/>
  <c r="U37" i="2"/>
  <c r="M37" i="2"/>
  <c r="T37" i="2"/>
  <c r="L37" i="2"/>
  <c r="S37" i="2"/>
  <c r="K37" i="2"/>
  <c r="Q37" i="2"/>
  <c r="I37" i="2"/>
  <c r="P37" i="2"/>
  <c r="H37" i="2"/>
  <c r="O11" i="2"/>
  <c r="Q20" i="2"/>
  <c r="N22" i="2"/>
  <c r="T34" i="2"/>
  <c r="P34" i="2"/>
  <c r="L34" i="2"/>
  <c r="H34" i="2"/>
  <c r="P11" i="2"/>
  <c r="J21" i="2"/>
  <c r="J9" i="2"/>
  <c r="T11" i="2"/>
  <c r="O14" i="2"/>
  <c r="R16" i="2"/>
  <c r="J18" i="2"/>
  <c r="S18" i="2"/>
  <c r="J19" i="2"/>
  <c r="I22" i="2"/>
  <c r="T22" i="2"/>
  <c r="N23" i="2"/>
  <c r="O25" i="2"/>
  <c r="L26" i="2"/>
  <c r="R30" i="2"/>
  <c r="N33" i="2"/>
  <c r="T12" i="2"/>
  <c r="L12" i="2"/>
  <c r="T23" i="2"/>
  <c r="L23" i="2"/>
  <c r="T25" i="2"/>
  <c r="P12" i="2"/>
  <c r="O20" i="2"/>
  <c r="G20" i="2"/>
  <c r="U20" i="2"/>
  <c r="M20" i="2"/>
  <c r="G25" i="2"/>
  <c r="N9" i="2"/>
  <c r="R8" i="2"/>
  <c r="J10" i="2"/>
  <c r="K11" i="2"/>
  <c r="M12" i="2"/>
  <c r="V12" i="2"/>
  <c r="N13" i="2"/>
  <c r="R7" i="2"/>
  <c r="J8" i="2"/>
  <c r="K9" i="2"/>
  <c r="T9" i="2"/>
  <c r="L11" i="2"/>
  <c r="V11" i="2"/>
  <c r="N12" i="2"/>
  <c r="S13" i="2"/>
  <c r="K13" i="2"/>
  <c r="O13" i="2"/>
  <c r="G14" i="2"/>
  <c r="R15" i="2"/>
  <c r="J16" i="2"/>
  <c r="S16" i="2"/>
  <c r="K18" i="2"/>
  <c r="T18" i="2"/>
  <c r="N20" i="2"/>
  <c r="J22" i="2"/>
  <c r="V22" i="2"/>
  <c r="O23" i="2"/>
  <c r="V24" i="2"/>
  <c r="Q25" i="2"/>
  <c r="M26" i="2"/>
  <c r="J28" i="2"/>
  <c r="V28" i="2"/>
  <c r="O33" i="2"/>
  <c r="N38" i="2"/>
  <c r="L21" i="2"/>
  <c r="L29" i="2"/>
  <c r="K30" i="2"/>
  <c r="S30" i="2"/>
  <c r="I32" i="2"/>
  <c r="Q32" i="2"/>
  <c r="M40" i="2"/>
  <c r="U40" i="2"/>
  <c r="L41" i="2"/>
  <c r="K42" i="2"/>
  <c r="S42" i="2"/>
  <c r="I44" i="2"/>
  <c r="Q44" i="2"/>
  <c r="H45" i="2"/>
  <c r="P45" i="2"/>
  <c r="M48" i="2"/>
  <c r="U48" i="2"/>
  <c r="L49" i="2"/>
  <c r="K50" i="2"/>
  <c r="S50" i="2"/>
  <c r="L52" i="2"/>
  <c r="H55" i="2"/>
  <c r="P55" i="2"/>
  <c r="K31" i="2"/>
  <c r="S31" i="2"/>
  <c r="K43" i="2"/>
  <c r="S43" i="2"/>
  <c r="I45" i="2"/>
  <c r="Q45" i="2"/>
  <c r="L50" i="2"/>
  <c r="T50" i="2"/>
  <c r="P51" i="2"/>
  <c r="I55" i="2"/>
  <c r="Q55" i="2"/>
  <c r="M30" i="2"/>
  <c r="L31" i="2"/>
  <c r="T31" i="2"/>
  <c r="K32" i="2"/>
  <c r="S32" i="2"/>
  <c r="H36" i="2"/>
  <c r="G40" i="2"/>
  <c r="O40" i="2"/>
  <c r="M42" i="2"/>
  <c r="L43" i="2"/>
  <c r="T43" i="2"/>
  <c r="K44" i="2"/>
  <c r="S44" i="2"/>
  <c r="G48" i="2"/>
  <c r="O48" i="2"/>
  <c r="M50" i="2"/>
  <c r="P52" i="2"/>
  <c r="M31" i="2"/>
  <c r="L32" i="2"/>
  <c r="T32" i="2"/>
  <c r="L36" i="2"/>
  <c r="H40" i="2"/>
  <c r="M43" i="2"/>
  <c r="L44" i="2"/>
  <c r="T44" i="2"/>
  <c r="K45" i="2"/>
  <c r="S45" i="2"/>
  <c r="H48" i="2"/>
  <c r="T51" i="2"/>
  <c r="K55" i="2"/>
  <c r="S55" i="2"/>
  <c r="M32" i="2"/>
  <c r="M44" i="2"/>
  <c r="L45" i="2"/>
  <c r="T45" i="2"/>
  <c r="T52" i="2"/>
  <c r="L55" i="2"/>
  <c r="T55" i="2"/>
  <c r="M45" i="2"/>
  <c r="M55" i="2"/>
  <c r="T7" i="1"/>
  <c r="O7" i="1"/>
  <c r="Q7" i="1"/>
  <c r="V11" i="1"/>
  <c r="G42" i="1"/>
  <c r="K22" i="1"/>
  <c r="G7" i="1"/>
  <c r="R12" i="1"/>
  <c r="L15" i="1"/>
  <c r="T23" i="1"/>
  <c r="G31" i="1"/>
  <c r="S39" i="1"/>
  <c r="H11" i="1"/>
  <c r="G15" i="1"/>
  <c r="U7" i="1"/>
  <c r="H14" i="1"/>
  <c r="H42" i="1"/>
  <c r="L14" i="1"/>
  <c r="K19" i="1"/>
  <c r="H7" i="1"/>
  <c r="K8" i="1"/>
  <c r="T12" i="1"/>
  <c r="M14" i="1"/>
  <c r="S15" i="1"/>
  <c r="G23" i="1"/>
  <c r="U23" i="1"/>
  <c r="K27" i="1"/>
  <c r="G29" i="1"/>
  <c r="I31" i="1"/>
  <c r="I32" i="1"/>
  <c r="O37" i="1"/>
  <c r="U31" i="1"/>
  <c r="K7" i="1"/>
  <c r="P14" i="1"/>
  <c r="V15" i="1"/>
  <c r="I23" i="1"/>
  <c r="I29" i="1"/>
  <c r="K31" i="1"/>
  <c r="L32" i="1"/>
  <c r="I40" i="1"/>
  <c r="G14" i="1"/>
  <c r="I18" i="1"/>
  <c r="I15" i="1"/>
  <c r="J12" i="1"/>
  <c r="M7" i="1"/>
  <c r="Q14" i="1"/>
  <c r="J20" i="1"/>
  <c r="K23" i="1"/>
  <c r="G28" i="1"/>
  <c r="L29" i="1"/>
  <c r="M31" i="1"/>
  <c r="T36" i="1"/>
  <c r="O40" i="1"/>
  <c r="M11" i="1"/>
  <c r="J14" i="1"/>
  <c r="R20" i="1"/>
  <c r="K24" i="1"/>
  <c r="S27" i="1"/>
  <c r="V32" i="1"/>
  <c r="L7" i="1"/>
  <c r="K10" i="1"/>
  <c r="P11" i="1"/>
  <c r="K12" i="1"/>
  <c r="K13" i="1"/>
  <c r="K14" i="1"/>
  <c r="U14" i="1"/>
  <c r="P15" i="1"/>
  <c r="M16" i="1"/>
  <c r="T19" i="1"/>
  <c r="S20" i="1"/>
  <c r="H23" i="1"/>
  <c r="Q23" i="1"/>
  <c r="L24" i="1"/>
  <c r="J25" i="1"/>
  <c r="J26" i="1"/>
  <c r="U27" i="1"/>
  <c r="R28" i="1"/>
  <c r="O29" i="1"/>
  <c r="H31" i="1"/>
  <c r="S31" i="1"/>
  <c r="H34" i="1"/>
  <c r="Q37" i="1"/>
  <c r="J40" i="1"/>
  <c r="K47" i="1"/>
  <c r="J13" i="1"/>
  <c r="J8" i="1"/>
  <c r="T10" i="1"/>
  <c r="R11" i="1"/>
  <c r="M12" i="1"/>
  <c r="Q15" i="1"/>
  <c r="Q16" i="1"/>
  <c r="T20" i="1"/>
  <c r="P24" i="1"/>
  <c r="K25" i="1"/>
  <c r="R26" i="1"/>
  <c r="T28" i="1"/>
  <c r="L40" i="1"/>
  <c r="M42" i="1"/>
  <c r="O45" i="1"/>
  <c r="M47" i="1"/>
  <c r="V16" i="1"/>
  <c r="J23" i="1"/>
  <c r="Q24" i="1"/>
  <c r="O47" i="1"/>
  <c r="S11" i="1"/>
  <c r="P7" i="1"/>
  <c r="R8" i="1"/>
  <c r="G11" i="1"/>
  <c r="U11" i="1"/>
  <c r="S12" i="1"/>
  <c r="O14" i="1"/>
  <c r="H15" i="1"/>
  <c r="T15" i="1"/>
  <c r="H20" i="1"/>
  <c r="T24" i="1"/>
  <c r="O25" i="1"/>
  <c r="I27" i="1"/>
  <c r="H28" i="1"/>
  <c r="T29" i="1"/>
  <c r="L31" i="1"/>
  <c r="K33" i="1"/>
  <c r="H36" i="1"/>
  <c r="H39" i="1"/>
  <c r="P40" i="1"/>
  <c r="I43" i="1"/>
  <c r="I46" i="1"/>
  <c r="H48" i="1"/>
  <c r="I9" i="1"/>
  <c r="J11" i="1"/>
  <c r="J15" i="1"/>
  <c r="R18" i="1"/>
  <c r="S25" i="1"/>
  <c r="M27" i="1"/>
  <c r="H44" i="1"/>
  <c r="Q46" i="1"/>
  <c r="I48" i="1"/>
  <c r="V24" i="1"/>
  <c r="R22" i="1"/>
  <c r="H24" i="1"/>
  <c r="I7" i="1"/>
  <c r="R9" i="1"/>
  <c r="I14" i="1"/>
  <c r="H16" i="1"/>
  <c r="M20" i="1"/>
  <c r="G25" i="1"/>
  <c r="U25" i="1"/>
  <c r="O28" i="1"/>
  <c r="K29" i="1"/>
  <c r="P33" i="1"/>
  <c r="L37" i="1"/>
  <c r="H40" i="1"/>
  <c r="K44" i="1"/>
  <c r="U55" i="1"/>
  <c r="M55" i="1"/>
  <c r="P55" i="1"/>
  <c r="K55" i="1"/>
  <c r="H55" i="1"/>
  <c r="S55" i="1"/>
  <c r="P39" i="1"/>
  <c r="L45" i="1"/>
  <c r="T48" i="1"/>
  <c r="U50" i="1"/>
  <c r="T34" i="1"/>
  <c r="L36" i="1"/>
  <c r="M37" i="1"/>
  <c r="G39" i="1"/>
  <c r="Q39" i="1"/>
  <c r="G43" i="1"/>
  <c r="M45" i="1"/>
  <c r="L47" i="1"/>
  <c r="G48" i="1"/>
  <c r="G50" i="1"/>
  <c r="H51" i="1"/>
  <c r="L43" i="1"/>
  <c r="Q45" i="1"/>
  <c r="L35" i="1"/>
  <c r="S37" i="1"/>
  <c r="O43" i="1"/>
  <c r="G45" i="1"/>
  <c r="S45" i="1"/>
  <c r="P47" i="1"/>
  <c r="L48" i="1"/>
  <c r="H50" i="1"/>
  <c r="H35" i="1"/>
  <c r="I39" i="1"/>
  <c r="T39" i="1"/>
  <c r="K39" i="1"/>
  <c r="J48" i="1"/>
  <c r="S33" i="1"/>
  <c r="P35" i="1"/>
  <c r="G37" i="1"/>
  <c r="T37" i="1"/>
  <c r="L39" i="1"/>
  <c r="Q40" i="1"/>
  <c r="O42" i="1"/>
  <c r="Q43" i="1"/>
  <c r="I45" i="1"/>
  <c r="T45" i="1"/>
  <c r="G47" i="1"/>
  <c r="Q47" i="1"/>
  <c r="O48" i="1"/>
  <c r="M50" i="1"/>
  <c r="T51" i="1"/>
  <c r="U39" i="1"/>
  <c r="U33" i="1"/>
  <c r="I37" i="1"/>
  <c r="U37" i="1"/>
  <c r="M39" i="1"/>
  <c r="G40" i="1"/>
  <c r="T40" i="1"/>
  <c r="P42" i="1"/>
  <c r="T43" i="1"/>
  <c r="J45" i="1"/>
  <c r="U45" i="1"/>
  <c r="H47" i="1"/>
  <c r="S47" i="1"/>
  <c r="P48" i="1"/>
  <c r="O50" i="1"/>
  <c r="K37" i="1"/>
  <c r="U42" i="1"/>
  <c r="K45" i="1"/>
  <c r="I47" i="1"/>
  <c r="U47" i="1"/>
  <c r="Q48" i="1"/>
  <c r="P50" i="1"/>
  <c r="L52" i="1"/>
  <c r="T9" i="1"/>
  <c r="N12" i="1"/>
  <c r="J18" i="1"/>
  <c r="T18" i="1"/>
  <c r="U19" i="1"/>
  <c r="G21" i="1"/>
  <c r="M22" i="1"/>
  <c r="V55" i="1"/>
  <c r="V47" i="1"/>
  <c r="V39" i="1"/>
  <c r="V33" i="1"/>
  <c r="V25" i="1"/>
  <c r="V45" i="1"/>
  <c r="V37" i="1"/>
  <c r="V31" i="1"/>
  <c r="V23" i="1"/>
  <c r="V14" i="1"/>
  <c r="V43" i="1"/>
  <c r="V29" i="1"/>
  <c r="V50" i="1"/>
  <c r="V42" i="1"/>
  <c r="V28" i="1"/>
  <c r="V20" i="1"/>
  <c r="V48" i="1"/>
  <c r="V40" i="1"/>
  <c r="L8" i="1"/>
  <c r="T8" i="1"/>
  <c r="L9" i="1"/>
  <c r="U9" i="1"/>
  <c r="M10" i="1"/>
  <c r="V10" i="1"/>
  <c r="N11" i="1"/>
  <c r="P12" i="1"/>
  <c r="H12" i="1"/>
  <c r="O12" i="1"/>
  <c r="H13" i="1"/>
  <c r="R15" i="1"/>
  <c r="J16" i="1"/>
  <c r="S16" i="1"/>
  <c r="L18" i="1"/>
  <c r="U18" i="1"/>
  <c r="M19" i="1"/>
  <c r="V19" i="1"/>
  <c r="I21" i="1"/>
  <c r="N22" i="1"/>
  <c r="R25" i="1"/>
  <c r="N26" i="1"/>
  <c r="V30" i="1"/>
  <c r="O32" i="1"/>
  <c r="G32" i="1"/>
  <c r="U32" i="1"/>
  <c r="M32" i="1"/>
  <c r="S32" i="1"/>
  <c r="K32" i="1"/>
  <c r="P32" i="1"/>
  <c r="H32" i="1"/>
  <c r="R40" i="1"/>
  <c r="V41" i="1"/>
  <c r="N46" i="1"/>
  <c r="N13" i="1"/>
  <c r="P21" i="1"/>
  <c r="H21" i="1"/>
  <c r="U21" i="1"/>
  <c r="M21" i="1"/>
  <c r="R43" i="1"/>
  <c r="R29" i="1"/>
  <c r="R49" i="1"/>
  <c r="R41" i="1"/>
  <c r="R27" i="1"/>
  <c r="R19" i="1"/>
  <c r="R10" i="1"/>
  <c r="R55" i="1"/>
  <c r="R47" i="1"/>
  <c r="R39" i="1"/>
  <c r="R33" i="1"/>
  <c r="R46" i="1"/>
  <c r="R38" i="1"/>
  <c r="R32" i="1"/>
  <c r="R24" i="1"/>
  <c r="R44" i="1"/>
  <c r="R30" i="1"/>
  <c r="S8" i="1"/>
  <c r="U10" i="1"/>
  <c r="O13" i="1"/>
  <c r="G13" i="1"/>
  <c r="R16" i="1"/>
  <c r="L19" i="1"/>
  <c r="N7" i="1"/>
  <c r="V7" i="1"/>
  <c r="M8" i="1"/>
  <c r="U8" i="1"/>
  <c r="M9" i="1"/>
  <c r="V9" i="1"/>
  <c r="N10" i="1"/>
  <c r="Q11" i="1"/>
  <c r="I11" i="1"/>
  <c r="O11" i="1"/>
  <c r="G12" i="1"/>
  <c r="Q12" i="1"/>
  <c r="I13" i="1"/>
  <c r="R13" i="1"/>
  <c r="R14" i="1"/>
  <c r="K16" i="1"/>
  <c r="V18" i="1"/>
  <c r="N19" i="1"/>
  <c r="Q20" i="1"/>
  <c r="I20" i="1"/>
  <c r="P20" i="1"/>
  <c r="J21" i="1"/>
  <c r="T21" i="1"/>
  <c r="R23" i="1"/>
  <c r="N27" i="1"/>
  <c r="J28" i="1"/>
  <c r="J37" i="1"/>
  <c r="V38" i="1"/>
  <c r="Q44" i="1"/>
  <c r="I44" i="1"/>
  <c r="O44" i="1"/>
  <c r="G44" i="1"/>
  <c r="U44" i="1"/>
  <c r="M44" i="1"/>
  <c r="T44" i="1"/>
  <c r="L44" i="1"/>
  <c r="R45" i="1"/>
  <c r="R48" i="1"/>
  <c r="V49" i="1"/>
  <c r="R50" i="1"/>
  <c r="V8" i="1"/>
  <c r="O10" i="1"/>
  <c r="O19" i="1"/>
  <c r="N24" i="1"/>
  <c r="Q30" i="1"/>
  <c r="I30" i="1"/>
  <c r="O30" i="1"/>
  <c r="G30" i="1"/>
  <c r="U30" i="1"/>
  <c r="M30" i="1"/>
  <c r="T30" i="1"/>
  <c r="L30" i="1"/>
  <c r="T41" i="1"/>
  <c r="L41" i="1"/>
  <c r="P41" i="1"/>
  <c r="H41" i="1"/>
  <c r="O41" i="1"/>
  <c r="G41" i="1"/>
  <c r="U41" i="1"/>
  <c r="M41" i="1"/>
  <c r="N18" i="1"/>
  <c r="V21" i="1"/>
  <c r="O8" i="1"/>
  <c r="O9" i="1"/>
  <c r="P10" i="1"/>
  <c r="N16" i="1"/>
  <c r="Q22" i="1"/>
  <c r="I22" i="1"/>
  <c r="O22" i="1"/>
  <c r="G22" i="1"/>
  <c r="T22" i="1"/>
  <c r="L22" i="1"/>
  <c r="S22" i="1"/>
  <c r="U26" i="1"/>
  <c r="M26" i="1"/>
  <c r="S26" i="1"/>
  <c r="K26" i="1"/>
  <c r="Q26" i="1"/>
  <c r="P26" i="1"/>
  <c r="H26" i="1"/>
  <c r="T26" i="1"/>
  <c r="H30" i="1"/>
  <c r="O38" i="1"/>
  <c r="G38" i="1"/>
  <c r="U38" i="1"/>
  <c r="M38" i="1"/>
  <c r="S38" i="1"/>
  <c r="K38" i="1"/>
  <c r="P38" i="1"/>
  <c r="H38" i="1"/>
  <c r="I41" i="1"/>
  <c r="V46" i="1"/>
  <c r="T49" i="1"/>
  <c r="L49" i="1"/>
  <c r="P49" i="1"/>
  <c r="H49" i="1"/>
  <c r="O49" i="1"/>
  <c r="G49" i="1"/>
  <c r="U49" i="1"/>
  <c r="M49" i="1"/>
  <c r="N55" i="1"/>
  <c r="N47" i="1"/>
  <c r="N39" i="1"/>
  <c r="N33" i="1"/>
  <c r="N25" i="1"/>
  <c r="N45" i="1"/>
  <c r="N37" i="1"/>
  <c r="N31" i="1"/>
  <c r="N23" i="1"/>
  <c r="N14" i="1"/>
  <c r="N43" i="1"/>
  <c r="N29" i="1"/>
  <c r="N50" i="1"/>
  <c r="N42" i="1"/>
  <c r="N28" i="1"/>
  <c r="N20" i="1"/>
  <c r="N48" i="1"/>
  <c r="N40" i="1"/>
  <c r="N8" i="1"/>
  <c r="N9" i="1"/>
  <c r="G8" i="1"/>
  <c r="S18" i="1"/>
  <c r="K18" i="1"/>
  <c r="G19" i="1"/>
  <c r="P19" i="1"/>
  <c r="L21" i="1"/>
  <c r="P8" i="1"/>
  <c r="Q10" i="1"/>
  <c r="L13" i="1"/>
  <c r="U13" i="1"/>
  <c r="N15" i="1"/>
  <c r="G18" i="1"/>
  <c r="I38" i="1"/>
  <c r="K41" i="1"/>
  <c r="J42" i="1"/>
  <c r="N44" i="1"/>
  <c r="I49" i="1"/>
  <c r="K21" i="1"/>
  <c r="S9" i="1"/>
  <c r="K9" i="1"/>
  <c r="G10" i="1"/>
  <c r="O18" i="1"/>
  <c r="H8" i="1"/>
  <c r="G9" i="1"/>
  <c r="H10" i="1"/>
  <c r="T16" i="1"/>
  <c r="L16" i="1"/>
  <c r="O16" i="1"/>
  <c r="P18" i="1"/>
  <c r="H19" i="1"/>
  <c r="Q19" i="1"/>
  <c r="N21" i="1"/>
  <c r="H22" i="1"/>
  <c r="U22" i="1"/>
  <c r="G26" i="1"/>
  <c r="V26" i="1"/>
  <c r="K30" i="1"/>
  <c r="R31" i="1"/>
  <c r="J43" i="1"/>
  <c r="J29" i="1"/>
  <c r="J49" i="1"/>
  <c r="J41" i="1"/>
  <c r="J27" i="1"/>
  <c r="J19" i="1"/>
  <c r="J10" i="1"/>
  <c r="J55" i="1"/>
  <c r="J47" i="1"/>
  <c r="J39" i="1"/>
  <c r="J33" i="1"/>
  <c r="J46" i="1"/>
  <c r="J38" i="1"/>
  <c r="J32" i="1"/>
  <c r="J24" i="1"/>
  <c r="J44" i="1"/>
  <c r="J30" i="1"/>
  <c r="J7" i="1"/>
  <c r="R7" i="1"/>
  <c r="I8" i="1"/>
  <c r="H9" i="1"/>
  <c r="Q9" i="1"/>
  <c r="I10" i="1"/>
  <c r="S10" i="1"/>
  <c r="K11" i="1"/>
  <c r="T11" i="1"/>
  <c r="L12" i="1"/>
  <c r="U12" i="1"/>
  <c r="M13" i="1"/>
  <c r="V13" i="1"/>
  <c r="U15" i="1"/>
  <c r="M15" i="1"/>
  <c r="O15" i="1"/>
  <c r="G16" i="1"/>
  <c r="P16" i="1"/>
  <c r="H18" i="1"/>
  <c r="Q18" i="1"/>
  <c r="I19" i="1"/>
  <c r="K20" i="1"/>
  <c r="U20" i="1"/>
  <c r="O21" i="1"/>
  <c r="J22" i="1"/>
  <c r="V22" i="1"/>
  <c r="O24" i="1"/>
  <c r="G24" i="1"/>
  <c r="U24" i="1"/>
  <c r="M24" i="1"/>
  <c r="S24" i="1"/>
  <c r="I26" i="1"/>
  <c r="T27" i="1"/>
  <c r="L27" i="1"/>
  <c r="P27" i="1"/>
  <c r="H27" i="1"/>
  <c r="O27" i="1"/>
  <c r="G27" i="1"/>
  <c r="V27" i="1"/>
  <c r="N30" i="1"/>
  <c r="J31" i="1"/>
  <c r="T32" i="1"/>
  <c r="L38" i="1"/>
  <c r="N41" i="1"/>
  <c r="P44" i="1"/>
  <c r="O46" i="1"/>
  <c r="G46" i="1"/>
  <c r="U46" i="1"/>
  <c r="M46" i="1"/>
  <c r="S46" i="1"/>
  <c r="K46" i="1"/>
  <c r="P46" i="1"/>
  <c r="H46" i="1"/>
  <c r="K49" i="1"/>
  <c r="J50" i="1"/>
  <c r="H52" i="1"/>
  <c r="T52" i="1"/>
  <c r="P52" i="1"/>
  <c r="N49" i="1"/>
  <c r="Q21" i="1"/>
  <c r="N38" i="1"/>
  <c r="J9" i="1"/>
  <c r="P13" i="1"/>
  <c r="R21" i="1"/>
  <c r="L26" i="1"/>
  <c r="S30" i="1"/>
  <c r="R37" i="1"/>
  <c r="Q38" i="1"/>
  <c r="S41" i="1"/>
  <c r="V44" i="1"/>
  <c r="Q49" i="1"/>
  <c r="L42" i="1"/>
  <c r="T42" i="1"/>
  <c r="K43" i="1"/>
  <c r="S43" i="1"/>
  <c r="L50" i="1"/>
  <c r="T50" i="1"/>
  <c r="L51" i="1"/>
  <c r="G55" i="1"/>
  <c r="O55" i="1"/>
  <c r="I25" i="1"/>
  <c r="Q25" i="1"/>
  <c r="M29" i="1"/>
  <c r="U29" i="1"/>
  <c r="I33" i="1"/>
  <c r="Q33" i="1"/>
  <c r="L34" i="1"/>
  <c r="M43" i="1"/>
  <c r="U43" i="1"/>
  <c r="P51" i="1"/>
  <c r="I55" i="1"/>
  <c r="Q55" i="1"/>
  <c r="L25" i="1"/>
  <c r="I28" i="1"/>
  <c r="Q28" i="1"/>
  <c r="H29" i="1"/>
  <c r="L33" i="1"/>
  <c r="K40" i="1"/>
  <c r="S40" i="1"/>
  <c r="I42" i="1"/>
  <c r="Q42" i="1"/>
  <c r="H43" i="1"/>
  <c r="K48" i="1"/>
  <c r="S48" i="1"/>
  <c r="I50" i="1"/>
  <c r="Q50" i="1"/>
  <c r="L55" i="1"/>
  <c r="K28" i="1"/>
  <c r="H37" i="1"/>
  <c r="M40" i="1"/>
  <c r="K42" i="1"/>
  <c r="H45" i="1"/>
  <c r="M48" i="1"/>
  <c r="K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y-kitagawa</author>
  </authors>
  <commentList>
    <comment ref="G5" authorId="0" shapeId="0" xr:uid="{3559204E-22CD-4A52-9DC6-6393DE42C644}">
      <text>
        <r>
          <rPr>
            <b/>
            <sz val="9"/>
            <color indexed="81"/>
            <rFont val="MS P ゴシック"/>
            <family val="3"/>
            <charset val="128"/>
          </rPr>
          <t>メーターモジュール
の場合は㎡数を記載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y-kitagawa</author>
  </authors>
  <commentList>
    <comment ref="G5" authorId="0" shapeId="0" xr:uid="{83D878BF-9C2A-4D63-91B1-796DB813CD75}">
      <text>
        <r>
          <rPr>
            <b/>
            <sz val="9"/>
            <color indexed="81"/>
            <rFont val="MS P ゴシック"/>
            <family val="3"/>
            <charset val="128"/>
          </rPr>
          <t>メーターモジュール
の場合は㎡数を記載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y-kitagawa</author>
  </authors>
  <commentList>
    <comment ref="G5" authorId="0" shapeId="0" xr:uid="{EA12E2B9-5322-4307-8477-04579EB3F677}">
      <text>
        <r>
          <rPr>
            <b/>
            <sz val="9"/>
            <color indexed="81"/>
            <rFont val="MS P ゴシック"/>
            <family val="3"/>
            <charset val="128"/>
          </rPr>
          <t>メーターモジュール
の場合は㎡数を記載</t>
        </r>
      </text>
    </comment>
  </commentList>
</comments>
</file>

<file path=xl/sharedStrings.xml><?xml version="1.0" encoding="utf-8"?>
<sst xmlns="http://schemas.openxmlformats.org/spreadsheetml/2006/main" count="648" uniqueCount="139">
  <si>
    <t>フェノバボード　仕様</t>
    <rPh sb="8" eb="10">
      <t>シヨウ</t>
    </rPh>
    <phoneticPr fontId="1"/>
  </si>
  <si>
    <t>部位別体積毎の最低必要枚数</t>
    <rPh sb="0" eb="2">
      <t>ブイ</t>
    </rPh>
    <rPh sb="2" eb="3">
      <t>ベツ</t>
    </rPh>
    <rPh sb="3" eb="5">
      <t>タイセキ</t>
    </rPh>
    <rPh sb="5" eb="6">
      <t>ゴト</t>
    </rPh>
    <rPh sb="7" eb="9">
      <t>サイテイ</t>
    </rPh>
    <rPh sb="9" eb="11">
      <t>ヒツヨウ</t>
    </rPh>
    <rPh sb="11" eb="13">
      <t>マイスウ</t>
    </rPh>
    <phoneticPr fontId="1"/>
  </si>
  <si>
    <t>戸建て　部分改修</t>
    <rPh sb="0" eb="2">
      <t>コダ</t>
    </rPh>
    <rPh sb="1" eb="2">
      <t>ダ</t>
    </rPh>
    <rPh sb="4" eb="6">
      <t>ブブン</t>
    </rPh>
    <rPh sb="6" eb="8">
      <t>カイシュウ</t>
    </rPh>
    <phoneticPr fontId="1"/>
  </si>
  <si>
    <t>共同住宅等　部分改修</t>
    <rPh sb="0" eb="2">
      <t>キョウドウ</t>
    </rPh>
    <rPh sb="2" eb="4">
      <t>ジュウタク</t>
    </rPh>
    <rPh sb="4" eb="5">
      <t>トウ</t>
    </rPh>
    <rPh sb="6" eb="8">
      <t>ブブン</t>
    </rPh>
    <rPh sb="8" eb="10">
      <t>カイシュウ</t>
    </rPh>
    <phoneticPr fontId="1"/>
  </si>
  <si>
    <t>品番等</t>
    <rPh sb="0" eb="2">
      <t>ヒンバン</t>
    </rPh>
    <rPh sb="2" eb="3">
      <t>トウ</t>
    </rPh>
    <phoneticPr fontId="1"/>
  </si>
  <si>
    <t>幅
mm</t>
    <rPh sb="0" eb="1">
      <t>ハバ</t>
    </rPh>
    <phoneticPr fontId="1"/>
  </si>
  <si>
    <t>長さ
mm</t>
    <rPh sb="0" eb="1">
      <t>ナガ</t>
    </rPh>
    <phoneticPr fontId="1"/>
  </si>
  <si>
    <t>厚み
mm</t>
    <rPh sb="0" eb="1">
      <t>アツ</t>
    </rPh>
    <phoneticPr fontId="1"/>
  </si>
  <si>
    <t>体積/枚
m3</t>
    <rPh sb="0" eb="2">
      <t>タイセキ</t>
    </rPh>
    <rPh sb="3" eb="4">
      <t>マイ</t>
    </rPh>
    <phoneticPr fontId="1"/>
  </si>
  <si>
    <t>外壁</t>
    <phoneticPr fontId="1"/>
  </si>
  <si>
    <t>屋根・天井</t>
  </si>
  <si>
    <t>床</t>
    <phoneticPr fontId="1"/>
  </si>
  <si>
    <t>基礎</t>
    <rPh sb="0" eb="2">
      <t>キソ</t>
    </rPh>
    <phoneticPr fontId="1"/>
  </si>
  <si>
    <t>←単位：m3</t>
    <rPh sb="1" eb="3">
      <t>タンイ</t>
    </rPh>
    <phoneticPr fontId="1"/>
  </si>
  <si>
    <t>三六板</t>
    <rPh sb="0" eb="2">
      <t>サンロク</t>
    </rPh>
    <rPh sb="2" eb="3">
      <t>イタ</t>
    </rPh>
    <phoneticPr fontId="1"/>
  </si>
  <si>
    <t>←単位：枚数　</t>
    <rPh sb="1" eb="3">
      <t>タンイ</t>
    </rPh>
    <rPh sb="4" eb="6">
      <t>マイスウ</t>
    </rPh>
    <phoneticPr fontId="1"/>
  </si>
  <si>
    <t>（以下、全て枚数）</t>
    <rPh sb="1" eb="3">
      <t>イカ</t>
    </rPh>
    <rPh sb="4" eb="5">
      <t>スベ</t>
    </rPh>
    <rPh sb="6" eb="8">
      <t>マイスウ</t>
    </rPh>
    <phoneticPr fontId="1"/>
  </si>
  <si>
    <t>三十板</t>
    <rPh sb="0" eb="1">
      <t>サン</t>
    </rPh>
    <rPh sb="2" eb="3">
      <t>イタ</t>
    </rPh>
    <phoneticPr fontId="1"/>
  </si>
  <si>
    <t>メーター板</t>
    <rPh sb="4" eb="5">
      <t>イタ</t>
    </rPh>
    <phoneticPr fontId="1"/>
  </si>
  <si>
    <t>三六板（ウチコミ）</t>
    <rPh sb="0" eb="2">
      <t>サンロク</t>
    </rPh>
    <rPh sb="2" eb="3">
      <t>イタ</t>
    </rPh>
    <phoneticPr fontId="1"/>
  </si>
  <si>
    <t>フェノバボード遮熱</t>
    <rPh sb="7" eb="9">
      <t>シャネツ</t>
    </rPh>
    <phoneticPr fontId="1"/>
  </si>
  <si>
    <t>JJ453WV</t>
  </si>
  <si>
    <t>―</t>
    <phoneticPr fontId="1"/>
  </si>
  <si>
    <t>JJ603WV</t>
  </si>
  <si>
    <t>JJ903WV</t>
  </si>
  <si>
    <t>規格カット品</t>
    <rPh sb="0" eb="2">
      <t>キカク</t>
    </rPh>
    <rPh sb="5" eb="6">
      <t>ヒン</t>
    </rPh>
    <phoneticPr fontId="1"/>
  </si>
  <si>
    <t>JL405W</t>
  </si>
  <si>
    <t>JL406W</t>
  </si>
  <si>
    <t>JL451W</t>
  </si>
  <si>
    <t>JL4514W</t>
  </si>
  <si>
    <t>JL453W</t>
  </si>
  <si>
    <t>JL455W</t>
  </si>
  <si>
    <t>JL456W</t>
  </si>
  <si>
    <t>JL457W</t>
  </si>
  <si>
    <t>JL635W</t>
  </si>
  <si>
    <t>JL636W</t>
  </si>
  <si>
    <t>JL4522W</t>
  </si>
  <si>
    <t>JL4525W</t>
  </si>
  <si>
    <t>JL6322W</t>
  </si>
  <si>
    <t>JL6325W</t>
  </si>
  <si>
    <t>フェノバR</t>
    <phoneticPr fontId="1"/>
  </si>
  <si>
    <t>RS20</t>
    <phoneticPr fontId="1"/>
  </si>
  <si>
    <t>RG20</t>
    <phoneticPr fontId="1"/>
  </si>
  <si>
    <t>フリーカット品等上記にないもの</t>
    <rPh sb="6" eb="7">
      <t>ヒン</t>
    </rPh>
    <rPh sb="7" eb="8">
      <t>トウ</t>
    </rPh>
    <rPh sb="8" eb="10">
      <t>ジョウキ</t>
    </rPh>
    <phoneticPr fontId="1"/>
  </si>
  <si>
    <t>↑</t>
    <phoneticPr fontId="1"/>
  </si>
  <si>
    <t>幅、長さ、厚み入力</t>
    <rPh sb="0" eb="1">
      <t>ハバ</t>
    </rPh>
    <rPh sb="2" eb="3">
      <t>ナガ</t>
    </rPh>
    <rPh sb="5" eb="6">
      <t>アツ</t>
    </rPh>
    <rPh sb="7" eb="9">
      <t>ニュウリョク</t>
    </rPh>
    <phoneticPr fontId="1"/>
  </si>
  <si>
    <t>ZEHレベル</t>
    <phoneticPr fontId="6"/>
  </si>
  <si>
    <t>床</t>
    <rPh sb="0" eb="1">
      <t>ユカ</t>
    </rPh>
    <phoneticPr fontId="6"/>
  </si>
  <si>
    <t>戸建住宅</t>
    <rPh sb="0" eb="2">
      <t>コダテ</t>
    </rPh>
    <rPh sb="2" eb="4">
      <t>ジュウタク</t>
    </rPh>
    <phoneticPr fontId="6"/>
  </si>
  <si>
    <t>共同住宅</t>
    <rPh sb="0" eb="2">
      <t>キョウドウ</t>
    </rPh>
    <rPh sb="2" eb="4">
      <t>ジュウタク</t>
    </rPh>
    <phoneticPr fontId="6"/>
  </si>
  <si>
    <t>フクフォームEco　仕様</t>
    <rPh sb="10" eb="12">
      <t>シヨウ</t>
    </rPh>
    <phoneticPr fontId="6"/>
  </si>
  <si>
    <t>部分断熱</t>
    <rPh sb="0" eb="2">
      <t>ブブン</t>
    </rPh>
    <rPh sb="2" eb="4">
      <t>ダンネツ</t>
    </rPh>
    <phoneticPr fontId="6"/>
  </si>
  <si>
    <t>㎥</t>
    <phoneticPr fontId="6"/>
  </si>
  <si>
    <t>型番</t>
    <rPh sb="0" eb="2">
      <t>カタバン</t>
    </rPh>
    <phoneticPr fontId="6"/>
  </si>
  <si>
    <t>品名</t>
    <rPh sb="0" eb="2">
      <t>ヒンメイ</t>
    </rPh>
    <phoneticPr fontId="6"/>
  </si>
  <si>
    <t>枚/坪
（※メーターモジュールは枚/㎡）</t>
    <rPh sb="0" eb="1">
      <t>マイ</t>
    </rPh>
    <rPh sb="2" eb="3">
      <t>ツボ</t>
    </rPh>
    <rPh sb="16" eb="17">
      <t>マイ</t>
    </rPh>
    <phoneticPr fontId="6"/>
  </si>
  <si>
    <t>体積/枚
（㎥）</t>
    <rPh sb="0" eb="2">
      <t>タイセキ</t>
    </rPh>
    <rPh sb="3" eb="4">
      <t>マイ</t>
    </rPh>
    <phoneticPr fontId="6"/>
  </si>
  <si>
    <t>必要
枚数</t>
    <rPh sb="0" eb="2">
      <t>ヒツヨウ</t>
    </rPh>
    <rPh sb="3" eb="5">
      <t>マイスウ</t>
    </rPh>
    <phoneticPr fontId="6"/>
  </si>
  <si>
    <t>必要
坪数・㎡数</t>
    <rPh sb="0" eb="2">
      <t>ヒツヨウ</t>
    </rPh>
    <rPh sb="3" eb="4">
      <t>ツボ</t>
    </rPh>
    <rPh sb="4" eb="5">
      <t>マイスウ</t>
    </rPh>
    <rPh sb="7" eb="8">
      <t>スウ</t>
    </rPh>
    <phoneticPr fontId="6"/>
  </si>
  <si>
    <t>1FVK119451</t>
    <phoneticPr fontId="6"/>
  </si>
  <si>
    <t>E-2230</t>
    <phoneticPr fontId="6"/>
  </si>
  <si>
    <t>1FVK119452</t>
    <phoneticPr fontId="6"/>
  </si>
  <si>
    <t>E-2235</t>
    <phoneticPr fontId="6"/>
  </si>
  <si>
    <t>1FVK119453</t>
    <phoneticPr fontId="6"/>
  </si>
  <si>
    <t>E-2230K</t>
    <phoneticPr fontId="6"/>
  </si>
  <si>
    <t>1FVK119454</t>
    <phoneticPr fontId="6"/>
  </si>
  <si>
    <t>E-2235K</t>
    <phoneticPr fontId="6"/>
  </si>
  <si>
    <t>1FVK119461</t>
    <phoneticPr fontId="6"/>
  </si>
  <si>
    <t>E-2230K30</t>
    <phoneticPr fontId="6"/>
  </si>
  <si>
    <t>1FVK119462</t>
    <phoneticPr fontId="6"/>
  </si>
  <si>
    <t>E-2235K35</t>
    <phoneticPr fontId="6"/>
  </si>
  <si>
    <t>1FVK119455</t>
    <phoneticPr fontId="6"/>
  </si>
  <si>
    <t>E-2230M</t>
    <phoneticPr fontId="6"/>
  </si>
  <si>
    <t>1FVK119456</t>
    <phoneticPr fontId="6"/>
  </si>
  <si>
    <t>E-2235M</t>
    <phoneticPr fontId="6"/>
  </si>
  <si>
    <t>1FVK119481</t>
    <phoneticPr fontId="6"/>
  </si>
  <si>
    <t>E-2.2</t>
    <phoneticPr fontId="6"/>
  </si>
  <si>
    <t>1FVK119482</t>
    <phoneticPr fontId="6"/>
  </si>
  <si>
    <t>ET-2.2</t>
    <phoneticPr fontId="6"/>
  </si>
  <si>
    <t>1FVK119483</t>
    <phoneticPr fontId="6"/>
  </si>
  <si>
    <t>E-2.2W30</t>
    <phoneticPr fontId="6"/>
  </si>
  <si>
    <t>1FVK119484</t>
    <phoneticPr fontId="6"/>
  </si>
  <si>
    <t>ET-2.2W30</t>
    <phoneticPr fontId="6"/>
  </si>
  <si>
    <t>1FVK119457</t>
    <phoneticPr fontId="6"/>
  </si>
  <si>
    <t>E-22J82</t>
    <phoneticPr fontId="6"/>
  </si>
  <si>
    <t>-</t>
    <phoneticPr fontId="6"/>
  </si>
  <si>
    <t>1FVK119458</t>
    <phoneticPr fontId="6"/>
  </si>
  <si>
    <t>E-22J88</t>
    <phoneticPr fontId="6"/>
  </si>
  <si>
    <t>1FVK119459</t>
    <phoneticPr fontId="6"/>
  </si>
  <si>
    <t>E-22J92</t>
    <phoneticPr fontId="6"/>
  </si>
  <si>
    <t>1FVK119460</t>
    <phoneticPr fontId="6"/>
  </si>
  <si>
    <t>E-22J97</t>
    <phoneticPr fontId="6"/>
  </si>
  <si>
    <t>1FVK119449</t>
    <phoneticPr fontId="6"/>
  </si>
  <si>
    <t>E-33J89</t>
    <phoneticPr fontId="6"/>
  </si>
  <si>
    <t>1FVK119450</t>
    <phoneticPr fontId="6"/>
  </si>
  <si>
    <t>E-33J98</t>
    <phoneticPr fontId="6"/>
  </si>
  <si>
    <t>1FVK119486</t>
    <phoneticPr fontId="6"/>
  </si>
  <si>
    <t>E-22J42</t>
    <phoneticPr fontId="6"/>
  </si>
  <si>
    <t>1FVK1810017</t>
    <phoneticPr fontId="6"/>
  </si>
  <si>
    <t>E-22J26W3095</t>
    <phoneticPr fontId="6"/>
  </si>
  <si>
    <t>1FVK1810018</t>
    <phoneticPr fontId="6"/>
  </si>
  <si>
    <t>E-22J26W3595</t>
    <phoneticPr fontId="6"/>
  </si>
  <si>
    <t>1FVK119489</t>
    <phoneticPr fontId="6"/>
  </si>
  <si>
    <t>E-22J42W3095</t>
    <phoneticPr fontId="6"/>
  </si>
  <si>
    <t>1FVK119490</t>
    <phoneticPr fontId="6"/>
  </si>
  <si>
    <t>E-22J42W3595</t>
    <phoneticPr fontId="6"/>
  </si>
  <si>
    <t>1FVK102785</t>
    <phoneticPr fontId="6"/>
  </si>
  <si>
    <t>E-2230RES</t>
    <phoneticPr fontId="6"/>
  </si>
  <si>
    <t>1FVK102786</t>
    <phoneticPr fontId="6"/>
  </si>
  <si>
    <t>E-2235RES</t>
    <phoneticPr fontId="6"/>
  </si>
  <si>
    <t>1FVK102781</t>
    <phoneticPr fontId="6"/>
  </si>
  <si>
    <t>E-2230RE</t>
    <phoneticPr fontId="6"/>
  </si>
  <si>
    <t>1FVK102782</t>
    <phoneticPr fontId="6"/>
  </si>
  <si>
    <t>E-2235RE</t>
    <phoneticPr fontId="6"/>
  </si>
  <si>
    <t>1FVK119933</t>
    <phoneticPr fontId="6"/>
  </si>
  <si>
    <t>E-229126RE</t>
    <phoneticPr fontId="6"/>
  </si>
  <si>
    <t>1FVK119932</t>
    <phoneticPr fontId="6"/>
  </si>
  <si>
    <t>E-22J41RE</t>
    <phoneticPr fontId="6"/>
  </si>
  <si>
    <t>1FVK181600</t>
  </si>
  <si>
    <t>E-1630REH</t>
  </si>
  <si>
    <t>省エネ基準レベル</t>
    <rPh sb="0" eb="1">
      <t>ショウ</t>
    </rPh>
    <rPh sb="3" eb="5">
      <t>キジュン</t>
    </rPh>
    <phoneticPr fontId="6"/>
  </si>
  <si>
    <t>戸建て　全面改修</t>
    <rPh sb="0" eb="2">
      <t>コダ</t>
    </rPh>
    <rPh sb="1" eb="2">
      <t>ダ</t>
    </rPh>
    <rPh sb="4" eb="6">
      <t>ゼンメン</t>
    </rPh>
    <rPh sb="6" eb="8">
      <t>カイシュウ</t>
    </rPh>
    <phoneticPr fontId="1"/>
  </si>
  <si>
    <t>共同住宅等　全面改修</t>
    <rPh sb="0" eb="2">
      <t>キョウドウ</t>
    </rPh>
    <rPh sb="2" eb="4">
      <t>ジュウタク</t>
    </rPh>
    <rPh sb="4" eb="5">
      <t>トウ</t>
    </rPh>
    <rPh sb="6" eb="8">
      <t>ゼンメン</t>
    </rPh>
    <rPh sb="8" eb="10">
      <t>カイシュウ</t>
    </rPh>
    <phoneticPr fontId="1"/>
  </si>
  <si>
    <t>全面改修</t>
    <rPh sb="0" eb="2">
      <t>ゼンメン</t>
    </rPh>
    <rPh sb="2" eb="4">
      <t>カイシュウ</t>
    </rPh>
    <phoneticPr fontId="6"/>
  </si>
  <si>
    <t>R-2.2W35</t>
  </si>
  <si>
    <t>1FVK119350</t>
  </si>
  <si>
    <t>R-2.2W30</t>
  </si>
  <si>
    <t>1FVK119349</t>
  </si>
  <si>
    <t>R-2230K30</t>
  </si>
  <si>
    <t>1FVK119355</t>
  </si>
  <si>
    <t>R-2230</t>
  </si>
  <si>
    <t>1FVK119354</t>
  </si>
  <si>
    <t>J-2.2W型</t>
    <rPh sb="6" eb="7">
      <t>カタ</t>
    </rPh>
    <phoneticPr fontId="3"/>
  </si>
  <si>
    <t>1FVK119337</t>
  </si>
  <si>
    <t>入数（坪）</t>
    <rPh sb="0" eb="2">
      <t>イリスウ</t>
    </rPh>
    <rPh sb="3" eb="4">
      <t>ツボ</t>
    </rPh>
    <phoneticPr fontId="6"/>
  </si>
  <si>
    <t>必要
坪数</t>
    <rPh sb="0" eb="2">
      <t>ヒツヨウ</t>
    </rPh>
    <rPh sb="3" eb="4">
      <t>ツボ</t>
    </rPh>
    <rPh sb="4" eb="5">
      <t>マイスウ</t>
    </rPh>
    <phoneticPr fontId="6"/>
  </si>
  <si>
    <t>RS30</t>
    <phoneticPr fontId="1"/>
  </si>
  <si>
    <t>RG30</t>
    <phoneticPr fontId="1"/>
  </si>
  <si>
    <t>フクフォームEPS　仕様</t>
    <rPh sb="10" eb="12">
      <t>シヨウ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</si>
</sst>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#,##0.000;[Red]\-#,##0.000"/>
    <numFmt numFmtId="179" formatCode="0_ "/>
  </numFmts>
  <fonts count="15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rgb="FF282828"/>
      <name val="Meiryo UI"/>
      <family val="3"/>
      <charset val="128"/>
    </font>
    <font>
      <sz val="10"/>
      <color rgb="FF28282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3" fillId="3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/>
      <protection hidden="1"/>
    </xf>
    <xf numFmtId="177" fontId="0" fillId="0" borderId="13" xfId="0" applyNumberFormat="1" applyBorder="1" applyAlignment="1" applyProtection="1">
      <alignment horizontal="center" vertical="center"/>
      <protection hidden="1"/>
    </xf>
    <xf numFmtId="1" fontId="3" fillId="3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77" fontId="0" fillId="0" borderId="4" xfId="0" applyNumberFormat="1" applyBorder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/>
      <protection locked="0" hidden="1"/>
    </xf>
    <xf numFmtId="0" fontId="8" fillId="0" borderId="0" xfId="1" applyFont="1" applyAlignment="1">
      <alignment vertical="center"/>
    </xf>
    <xf numFmtId="176" fontId="9" fillId="5" borderId="14" xfId="1" applyNumberFormat="1" applyFont="1" applyFill="1" applyBorder="1" applyAlignment="1">
      <alignment vertical="center"/>
    </xf>
    <xf numFmtId="0" fontId="9" fillId="5" borderId="15" xfId="1" applyFont="1" applyFill="1" applyBorder="1" applyAlignment="1">
      <alignment vertical="center"/>
    </xf>
    <xf numFmtId="0" fontId="9" fillId="5" borderId="14" xfId="1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13" fillId="0" borderId="0" xfId="1" applyFont="1" applyAlignment="1">
      <alignment horizontal="left" vertical="center" readingOrder="1"/>
    </xf>
    <xf numFmtId="0" fontId="12" fillId="6" borderId="11" xfId="1" applyFont="1" applyFill="1" applyBorder="1" applyAlignment="1" applyProtection="1">
      <alignment horizontal="center" vertical="center"/>
      <protection hidden="1"/>
    </xf>
    <xf numFmtId="0" fontId="12" fillId="6" borderId="11" xfId="1" applyFont="1" applyFill="1" applyBorder="1" applyAlignment="1" applyProtection="1">
      <alignment vertical="center"/>
      <protection hidden="1"/>
    </xf>
    <xf numFmtId="178" fontId="12" fillId="6" borderId="11" xfId="2" applyNumberFormat="1" applyFont="1" applyFill="1" applyBorder="1" applyAlignment="1" applyProtection="1">
      <alignment horizontal="center" vertical="center"/>
      <protection hidden="1"/>
    </xf>
    <xf numFmtId="179" fontId="12" fillId="6" borderId="11" xfId="1" applyNumberFormat="1" applyFont="1" applyFill="1" applyBorder="1" applyAlignment="1" applyProtection="1">
      <alignment horizontal="center" vertical="center"/>
      <protection hidden="1"/>
    </xf>
    <xf numFmtId="179" fontId="12" fillId="6" borderId="18" xfId="1" applyNumberFormat="1" applyFont="1" applyFill="1" applyBorder="1" applyAlignment="1" applyProtection="1">
      <alignment horizontal="center" vertical="center"/>
      <protection hidden="1"/>
    </xf>
    <xf numFmtId="0" fontId="12" fillId="0" borderId="19" xfId="1" applyFont="1" applyBorder="1" applyAlignment="1" applyProtection="1">
      <alignment horizontal="center" vertical="center"/>
      <protection hidden="1"/>
    </xf>
    <xf numFmtId="0" fontId="12" fillId="0" borderId="19" xfId="1" applyFont="1" applyBorder="1" applyAlignment="1" applyProtection="1">
      <alignment vertical="center"/>
      <protection hidden="1"/>
    </xf>
    <xf numFmtId="178" fontId="12" fillId="0" borderId="19" xfId="2" applyNumberFormat="1" applyFont="1" applyBorder="1" applyAlignment="1" applyProtection="1">
      <alignment horizontal="center" vertical="center"/>
      <protection hidden="1"/>
    </xf>
    <xf numFmtId="179" fontId="12" fillId="0" borderId="19" xfId="1" applyNumberFormat="1" applyFont="1" applyBorder="1" applyAlignment="1" applyProtection="1">
      <alignment horizontal="center" vertical="center"/>
      <protection hidden="1"/>
    </xf>
    <xf numFmtId="179" fontId="12" fillId="0" borderId="20" xfId="1" applyNumberFormat="1" applyFont="1" applyBorder="1" applyAlignment="1" applyProtection="1">
      <alignment horizontal="center" vertical="center"/>
      <protection hidden="1"/>
    </xf>
    <xf numFmtId="0" fontId="12" fillId="6" borderId="19" xfId="1" applyFont="1" applyFill="1" applyBorder="1" applyAlignment="1" applyProtection="1">
      <alignment horizontal="center" vertical="center"/>
      <protection hidden="1"/>
    </xf>
    <xf numFmtId="0" fontId="12" fillId="6" borderId="19" xfId="1" applyFont="1" applyFill="1" applyBorder="1" applyAlignment="1" applyProtection="1">
      <alignment vertical="center"/>
      <protection hidden="1"/>
    </xf>
    <xf numFmtId="178" fontId="12" fillId="6" borderId="19" xfId="2" applyNumberFormat="1" applyFont="1" applyFill="1" applyBorder="1" applyAlignment="1" applyProtection="1">
      <alignment horizontal="center" vertical="center"/>
      <protection hidden="1"/>
    </xf>
    <xf numFmtId="179" fontId="12" fillId="6" borderId="19" xfId="1" applyNumberFormat="1" applyFont="1" applyFill="1" applyBorder="1" applyAlignment="1" applyProtection="1">
      <alignment horizontal="center" vertical="center"/>
      <protection hidden="1"/>
    </xf>
    <xf numFmtId="179" fontId="12" fillId="6" borderId="20" xfId="1" applyNumberFormat="1" applyFont="1" applyFill="1" applyBorder="1" applyAlignment="1" applyProtection="1">
      <alignment horizontal="center" vertical="center"/>
      <protection hidden="1"/>
    </xf>
    <xf numFmtId="0" fontId="12" fillId="6" borderId="21" xfId="1" applyFont="1" applyFill="1" applyBorder="1" applyAlignment="1" applyProtection="1">
      <alignment horizontal="center" vertical="center"/>
      <protection hidden="1"/>
    </xf>
    <xf numFmtId="0" fontId="12" fillId="6" borderId="21" xfId="1" applyFont="1" applyFill="1" applyBorder="1" applyAlignment="1" applyProtection="1">
      <alignment vertical="center"/>
      <protection hidden="1"/>
    </xf>
    <xf numFmtId="178" fontId="12" fillId="6" borderId="21" xfId="2" applyNumberFormat="1" applyFont="1" applyFill="1" applyBorder="1" applyAlignment="1" applyProtection="1">
      <alignment horizontal="center" vertical="center"/>
      <protection hidden="1"/>
    </xf>
    <xf numFmtId="179" fontId="12" fillId="6" borderId="21" xfId="1" applyNumberFormat="1" applyFont="1" applyFill="1" applyBorder="1" applyAlignment="1" applyProtection="1">
      <alignment horizontal="center" vertical="center"/>
      <protection hidden="1"/>
    </xf>
    <xf numFmtId="179" fontId="12" fillId="6" borderId="22" xfId="1" applyNumberFormat="1" applyFont="1" applyFill="1" applyBorder="1" applyAlignment="1" applyProtection="1">
      <alignment horizontal="center" vertical="center"/>
      <protection hidden="1"/>
    </xf>
    <xf numFmtId="0" fontId="11" fillId="0" borderId="10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9" fillId="5" borderId="15" xfId="1" applyFont="1" applyFill="1" applyBorder="1" applyAlignment="1">
      <alignment horizontal="center" vertical="center"/>
    </xf>
    <xf numFmtId="0" fontId="12" fillId="0" borderId="19" xfId="1" applyFont="1" applyFill="1" applyBorder="1" applyAlignment="1" applyProtection="1">
      <alignment horizontal="center" vertical="center"/>
      <protection hidden="1"/>
    </xf>
    <xf numFmtId="0" fontId="12" fillId="0" borderId="19" xfId="1" applyFont="1" applyFill="1" applyBorder="1" applyAlignment="1" applyProtection="1">
      <alignment vertical="center"/>
      <protection hidden="1"/>
    </xf>
    <xf numFmtId="178" fontId="12" fillId="0" borderId="19" xfId="2" applyNumberFormat="1" applyFont="1" applyFill="1" applyBorder="1" applyAlignment="1" applyProtection="1">
      <alignment horizontal="center" vertical="center"/>
      <protection hidden="1"/>
    </xf>
    <xf numFmtId="179" fontId="12" fillId="0" borderId="19" xfId="1" applyNumberFormat="1" applyFont="1" applyFill="1" applyBorder="1" applyAlignment="1" applyProtection="1">
      <alignment horizontal="center" vertical="center"/>
      <protection hidden="1"/>
    </xf>
    <xf numFmtId="179" fontId="12" fillId="0" borderId="20" xfId="1" applyNumberFormat="1" applyFont="1" applyFill="1" applyBorder="1" applyAlignment="1" applyProtection="1">
      <alignment horizontal="center" vertical="center"/>
      <protection hidden="1"/>
    </xf>
    <xf numFmtId="0" fontId="12" fillId="0" borderId="21" xfId="1" applyFont="1" applyFill="1" applyBorder="1" applyAlignment="1" applyProtection="1">
      <alignment horizontal="center" vertical="center"/>
      <protection hidden="1"/>
    </xf>
    <xf numFmtId="0" fontId="12" fillId="0" borderId="21" xfId="1" applyFont="1" applyFill="1" applyBorder="1" applyAlignment="1" applyProtection="1">
      <alignment vertical="center"/>
      <protection hidden="1"/>
    </xf>
    <xf numFmtId="178" fontId="12" fillId="0" borderId="21" xfId="2" applyNumberFormat="1" applyFont="1" applyFill="1" applyBorder="1" applyAlignment="1" applyProtection="1">
      <alignment horizontal="center" vertical="center"/>
      <protection hidden="1"/>
    </xf>
    <xf numFmtId="179" fontId="12" fillId="0" borderId="21" xfId="1" applyNumberFormat="1" applyFont="1" applyFill="1" applyBorder="1" applyAlignment="1" applyProtection="1">
      <alignment horizontal="center" vertical="center"/>
      <protection hidden="1"/>
    </xf>
    <xf numFmtId="179" fontId="12" fillId="0" borderId="22" xfId="1" applyNumberFormat="1" applyFont="1" applyFill="1" applyBorder="1" applyAlignment="1" applyProtection="1">
      <alignment horizontal="center" vertical="center"/>
      <protection hidden="1"/>
    </xf>
    <xf numFmtId="0" fontId="12" fillId="7" borderId="19" xfId="1" applyFont="1" applyFill="1" applyBorder="1" applyAlignment="1" applyProtection="1">
      <alignment horizontal="center" vertical="center"/>
      <protection hidden="1"/>
    </xf>
    <xf numFmtId="0" fontId="12" fillId="7" borderId="19" xfId="1" applyFont="1" applyFill="1" applyBorder="1" applyAlignment="1" applyProtection="1">
      <alignment vertical="center"/>
      <protection hidden="1"/>
    </xf>
    <xf numFmtId="178" fontId="12" fillId="7" borderId="19" xfId="2" applyNumberFormat="1" applyFont="1" applyFill="1" applyBorder="1" applyAlignment="1" applyProtection="1">
      <alignment horizontal="center" vertical="center"/>
      <protection hidden="1"/>
    </xf>
    <xf numFmtId="179" fontId="12" fillId="7" borderId="19" xfId="1" applyNumberFormat="1" applyFont="1" applyFill="1" applyBorder="1" applyAlignment="1" applyProtection="1">
      <alignment horizontal="center" vertical="center"/>
      <protection hidden="1"/>
    </xf>
    <xf numFmtId="179" fontId="12" fillId="7" borderId="20" xfId="1" applyNumberFormat="1" applyFont="1" applyFill="1" applyBorder="1" applyAlignment="1" applyProtection="1">
      <alignment horizontal="center" vertical="center"/>
      <protection hidden="1"/>
    </xf>
  </cellXfs>
  <cellStyles count="3">
    <cellStyle name="桁区切り 2" xfId="2" xr:uid="{8C66FD09-02A9-4584-84A9-635F8FA99374}"/>
    <cellStyle name="標準" xfId="0" builtinId="0"/>
    <cellStyle name="標準 2" xfId="1" xr:uid="{BAE8B99B-BBFA-45F5-B987-63F6E95EF731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D9E1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71E-0EFE-4722-935D-70E16A8712D0}">
  <sheetPr>
    <tabColor rgb="FFFF99FF"/>
  </sheetPr>
  <dimension ref="A1:W57"/>
  <sheetViews>
    <sheetView tabSelected="1" workbookViewId="0">
      <selection activeCell="M15" sqref="M15"/>
    </sheetView>
  </sheetViews>
  <sheetFormatPr defaultRowHeight="14.4"/>
  <cols>
    <col min="1" max="2" width="13.36328125" customWidth="1"/>
    <col min="3" max="6" width="6.7265625" customWidth="1"/>
  </cols>
  <sheetData>
    <row r="1" spans="1:23" ht="14.4" customHeight="1">
      <c r="A1" s="64" t="s">
        <v>46</v>
      </c>
      <c r="B1" s="64"/>
      <c r="C1" s="64"/>
      <c r="D1" s="64"/>
      <c r="E1" s="64"/>
      <c r="F1" s="64"/>
      <c r="G1" s="65" t="s">
        <v>1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ht="14.4" customHeight="1">
      <c r="A2" s="64"/>
      <c r="B2" s="64"/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ht="14.4" customHeight="1">
      <c r="A3" s="46" t="s">
        <v>0</v>
      </c>
      <c r="B3" s="46"/>
      <c r="C3" s="46"/>
      <c r="D3" s="46"/>
      <c r="E3" s="46"/>
      <c r="F3" s="46"/>
      <c r="G3" s="65" t="s">
        <v>121</v>
      </c>
      <c r="H3" s="65"/>
      <c r="I3" s="65"/>
      <c r="J3" s="65"/>
      <c r="K3" s="65" t="s">
        <v>2</v>
      </c>
      <c r="L3" s="65"/>
      <c r="M3" s="65"/>
      <c r="N3" s="65"/>
      <c r="O3" s="65" t="s">
        <v>122</v>
      </c>
      <c r="P3" s="65"/>
      <c r="Q3" s="65"/>
      <c r="R3" s="65"/>
      <c r="S3" s="65" t="s">
        <v>3</v>
      </c>
      <c r="T3" s="65"/>
      <c r="U3" s="65"/>
      <c r="V3" s="65"/>
    </row>
    <row r="4" spans="1:23" ht="14.4" customHeight="1">
      <c r="A4" s="46"/>
      <c r="B4" s="46"/>
      <c r="C4" s="46"/>
      <c r="D4" s="46"/>
      <c r="E4" s="46"/>
      <c r="F4" s="46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3">
      <c r="A5" s="53" t="s">
        <v>4</v>
      </c>
      <c r="B5" s="49"/>
      <c r="C5" s="58" t="s">
        <v>5</v>
      </c>
      <c r="D5" s="58" t="s">
        <v>6</v>
      </c>
      <c r="E5" s="58" t="s">
        <v>7</v>
      </c>
      <c r="F5" s="58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9</v>
      </c>
      <c r="P5" s="12" t="s">
        <v>10</v>
      </c>
      <c r="Q5" s="12" t="s">
        <v>11</v>
      </c>
      <c r="R5" s="12" t="s">
        <v>12</v>
      </c>
      <c r="S5" s="12" t="s">
        <v>9</v>
      </c>
      <c r="T5" s="12" t="s">
        <v>10</v>
      </c>
      <c r="U5" s="12" t="s">
        <v>11</v>
      </c>
      <c r="V5" s="12" t="s">
        <v>12</v>
      </c>
    </row>
    <row r="6" spans="1:23" ht="21.9" customHeight="1" thickBot="1">
      <c r="A6" s="54"/>
      <c r="B6" s="50"/>
      <c r="C6" s="59"/>
      <c r="D6" s="59"/>
      <c r="E6" s="59"/>
      <c r="F6" s="59"/>
      <c r="G6" s="1">
        <v>7</v>
      </c>
      <c r="H6" s="1">
        <v>8</v>
      </c>
      <c r="I6" s="1">
        <v>3</v>
      </c>
      <c r="J6" s="1">
        <f>I6*0.3</f>
        <v>0.89999999999999991</v>
      </c>
      <c r="K6" s="1">
        <v>3.5</v>
      </c>
      <c r="L6" s="1">
        <v>4</v>
      </c>
      <c r="M6" s="1">
        <v>1.5</v>
      </c>
      <c r="N6" s="3">
        <f>M6*0.3</f>
        <v>0.44999999999999996</v>
      </c>
      <c r="O6" s="1">
        <v>1.9</v>
      </c>
      <c r="P6" s="1">
        <v>5.7</v>
      </c>
      <c r="Q6" s="1">
        <v>2.2999999999999998</v>
      </c>
      <c r="R6" s="2">
        <f>Q6*0.15</f>
        <v>0.34499999999999997</v>
      </c>
      <c r="S6" s="1">
        <v>1</v>
      </c>
      <c r="T6" s="1">
        <v>2.9</v>
      </c>
      <c r="U6" s="1">
        <v>1.2</v>
      </c>
      <c r="V6" s="3">
        <f>U6*0.15</f>
        <v>0.18</v>
      </c>
      <c r="W6" t="s">
        <v>13</v>
      </c>
    </row>
    <row r="7" spans="1:23" ht="15" thickTop="1">
      <c r="A7" s="62" t="s">
        <v>14</v>
      </c>
      <c r="B7" s="63"/>
      <c r="C7" s="4">
        <v>910</v>
      </c>
      <c r="D7" s="4">
        <v>1820</v>
      </c>
      <c r="E7" s="4">
        <v>15</v>
      </c>
      <c r="F7" s="5">
        <f>ROUNDDOWN(C7/1000*D7/1000*E7/1000,3)</f>
        <v>2.4E-2</v>
      </c>
      <c r="G7" s="6">
        <f t="shared" ref="G7:V23" si="0">ROUNDUP(G$6/$F7,0)</f>
        <v>292</v>
      </c>
      <c r="H7" s="6">
        <f t="shared" si="0"/>
        <v>334</v>
      </c>
      <c r="I7" s="6">
        <f t="shared" si="0"/>
        <v>125</v>
      </c>
      <c r="J7" s="6">
        <f>ROUNDUP(J$6/$F7,0)</f>
        <v>38</v>
      </c>
      <c r="K7" s="6">
        <f t="shared" si="0"/>
        <v>146</v>
      </c>
      <c r="L7" s="6">
        <f t="shared" si="0"/>
        <v>167</v>
      </c>
      <c r="M7" s="6">
        <f t="shared" si="0"/>
        <v>63</v>
      </c>
      <c r="N7" s="6">
        <f t="shared" si="0"/>
        <v>19</v>
      </c>
      <c r="O7" s="6">
        <f t="shared" si="0"/>
        <v>80</v>
      </c>
      <c r="P7" s="6">
        <f t="shared" si="0"/>
        <v>238</v>
      </c>
      <c r="Q7" s="6">
        <f t="shared" si="0"/>
        <v>96</v>
      </c>
      <c r="R7" s="6">
        <f t="shared" si="0"/>
        <v>15</v>
      </c>
      <c r="S7" s="6">
        <f t="shared" si="0"/>
        <v>42</v>
      </c>
      <c r="T7" s="6">
        <f t="shared" si="0"/>
        <v>121</v>
      </c>
      <c r="U7" s="6">
        <f>ROUNDUP(U$6/$F7,0)</f>
        <v>50</v>
      </c>
      <c r="V7" s="6">
        <f>ROUNDUP(V$6/$F7,0)</f>
        <v>8</v>
      </c>
      <c r="W7" t="s">
        <v>15</v>
      </c>
    </row>
    <row r="8" spans="1:23">
      <c r="A8" s="54"/>
      <c r="B8" s="50"/>
      <c r="C8" s="7">
        <v>910</v>
      </c>
      <c r="D8" s="7">
        <v>1820</v>
      </c>
      <c r="E8" s="7">
        <v>20</v>
      </c>
      <c r="F8" s="8">
        <f t="shared" ref="F8:F55" si="1">ROUNDDOWN(C8/1000*D8/1000*E8/1000,3)</f>
        <v>3.3000000000000002E-2</v>
      </c>
      <c r="G8" s="9">
        <f t="shared" si="0"/>
        <v>213</v>
      </c>
      <c r="H8" s="9">
        <f t="shared" si="0"/>
        <v>243</v>
      </c>
      <c r="I8" s="9">
        <f t="shared" si="0"/>
        <v>91</v>
      </c>
      <c r="J8" s="9">
        <f t="shared" si="0"/>
        <v>28</v>
      </c>
      <c r="K8" s="9">
        <f t="shared" si="0"/>
        <v>107</v>
      </c>
      <c r="L8" s="9">
        <f t="shared" si="0"/>
        <v>122</v>
      </c>
      <c r="M8" s="9">
        <f t="shared" si="0"/>
        <v>46</v>
      </c>
      <c r="N8" s="9">
        <f t="shared" si="0"/>
        <v>14</v>
      </c>
      <c r="O8" s="9">
        <f t="shared" si="0"/>
        <v>58</v>
      </c>
      <c r="P8" s="9">
        <f t="shared" si="0"/>
        <v>173</v>
      </c>
      <c r="Q8" s="9">
        <f t="shared" si="0"/>
        <v>70</v>
      </c>
      <c r="R8" s="9">
        <f t="shared" si="0"/>
        <v>11</v>
      </c>
      <c r="S8" s="9">
        <f t="shared" si="0"/>
        <v>31</v>
      </c>
      <c r="T8" s="9">
        <f t="shared" si="0"/>
        <v>88</v>
      </c>
      <c r="U8" s="9">
        <f t="shared" si="0"/>
        <v>37</v>
      </c>
      <c r="V8" s="9">
        <f t="shared" si="0"/>
        <v>6</v>
      </c>
      <c r="W8" t="s">
        <v>16</v>
      </c>
    </row>
    <row r="9" spans="1:23">
      <c r="A9" s="54"/>
      <c r="B9" s="50"/>
      <c r="C9" s="7">
        <v>910</v>
      </c>
      <c r="D9" s="7">
        <v>1820</v>
      </c>
      <c r="E9" s="7">
        <v>25</v>
      </c>
      <c r="F9" s="8">
        <f>ROUNDDOWN(C9/1000*D9/1000*E9/1000,3)</f>
        <v>4.1000000000000002E-2</v>
      </c>
      <c r="G9" s="9">
        <f t="shared" si="0"/>
        <v>171</v>
      </c>
      <c r="H9" s="9">
        <f t="shared" si="0"/>
        <v>196</v>
      </c>
      <c r="I9" s="9">
        <f t="shared" si="0"/>
        <v>74</v>
      </c>
      <c r="J9" s="9">
        <f t="shared" si="0"/>
        <v>22</v>
      </c>
      <c r="K9" s="9">
        <f t="shared" si="0"/>
        <v>86</v>
      </c>
      <c r="L9" s="9">
        <f t="shared" si="0"/>
        <v>98</v>
      </c>
      <c r="M9" s="9">
        <f t="shared" si="0"/>
        <v>37</v>
      </c>
      <c r="N9" s="9">
        <f t="shared" si="0"/>
        <v>11</v>
      </c>
      <c r="O9" s="9">
        <f t="shared" si="0"/>
        <v>47</v>
      </c>
      <c r="P9" s="9">
        <f t="shared" si="0"/>
        <v>140</v>
      </c>
      <c r="Q9" s="9">
        <f t="shared" si="0"/>
        <v>57</v>
      </c>
      <c r="R9" s="9">
        <f t="shared" si="0"/>
        <v>9</v>
      </c>
      <c r="S9" s="9">
        <f t="shared" si="0"/>
        <v>25</v>
      </c>
      <c r="T9" s="9">
        <f t="shared" si="0"/>
        <v>71</v>
      </c>
      <c r="U9" s="9">
        <f t="shared" si="0"/>
        <v>30</v>
      </c>
      <c r="V9" s="9">
        <f t="shared" si="0"/>
        <v>5</v>
      </c>
    </row>
    <row r="10" spans="1:23">
      <c r="A10" s="54"/>
      <c r="B10" s="50"/>
      <c r="C10" s="7">
        <v>910</v>
      </c>
      <c r="D10" s="7">
        <v>1820</v>
      </c>
      <c r="E10" s="7">
        <v>30</v>
      </c>
      <c r="F10" s="8">
        <f t="shared" si="1"/>
        <v>4.9000000000000002E-2</v>
      </c>
      <c r="G10" s="9">
        <f t="shared" si="0"/>
        <v>143</v>
      </c>
      <c r="H10" s="9">
        <f t="shared" si="0"/>
        <v>164</v>
      </c>
      <c r="I10" s="9">
        <f t="shared" si="0"/>
        <v>62</v>
      </c>
      <c r="J10" s="9">
        <f t="shared" si="0"/>
        <v>19</v>
      </c>
      <c r="K10" s="9">
        <f t="shared" si="0"/>
        <v>72</v>
      </c>
      <c r="L10" s="9">
        <f t="shared" si="0"/>
        <v>82</v>
      </c>
      <c r="M10" s="9">
        <f t="shared" si="0"/>
        <v>31</v>
      </c>
      <c r="N10" s="9">
        <f t="shared" si="0"/>
        <v>10</v>
      </c>
      <c r="O10" s="9">
        <f t="shared" si="0"/>
        <v>39</v>
      </c>
      <c r="P10" s="9">
        <f t="shared" si="0"/>
        <v>117</v>
      </c>
      <c r="Q10" s="9">
        <f t="shared" si="0"/>
        <v>47</v>
      </c>
      <c r="R10" s="9">
        <f t="shared" si="0"/>
        <v>8</v>
      </c>
      <c r="S10" s="9">
        <f t="shared" si="0"/>
        <v>21</v>
      </c>
      <c r="T10" s="9">
        <f t="shared" si="0"/>
        <v>60</v>
      </c>
      <c r="U10" s="9">
        <f t="shared" si="0"/>
        <v>25</v>
      </c>
      <c r="V10" s="9">
        <f t="shared" si="0"/>
        <v>4</v>
      </c>
    </row>
    <row r="11" spans="1:23">
      <c r="A11" s="54"/>
      <c r="B11" s="50"/>
      <c r="C11" s="7">
        <v>910</v>
      </c>
      <c r="D11" s="7">
        <v>1820</v>
      </c>
      <c r="E11" s="7">
        <v>35</v>
      </c>
      <c r="F11" s="8">
        <f t="shared" si="1"/>
        <v>5.7000000000000002E-2</v>
      </c>
      <c r="G11" s="9">
        <f t="shared" si="0"/>
        <v>123</v>
      </c>
      <c r="H11" s="9">
        <f t="shared" si="0"/>
        <v>141</v>
      </c>
      <c r="I11" s="9">
        <f t="shared" si="0"/>
        <v>53</v>
      </c>
      <c r="J11" s="9">
        <f t="shared" si="0"/>
        <v>16</v>
      </c>
      <c r="K11" s="9">
        <f t="shared" si="0"/>
        <v>62</v>
      </c>
      <c r="L11" s="9">
        <f t="shared" si="0"/>
        <v>71</v>
      </c>
      <c r="M11" s="9">
        <f t="shared" si="0"/>
        <v>27</v>
      </c>
      <c r="N11" s="9">
        <f t="shared" si="0"/>
        <v>8</v>
      </c>
      <c r="O11" s="9">
        <f t="shared" si="0"/>
        <v>34</v>
      </c>
      <c r="P11" s="9">
        <f t="shared" si="0"/>
        <v>100</v>
      </c>
      <c r="Q11" s="9">
        <f t="shared" si="0"/>
        <v>41</v>
      </c>
      <c r="R11" s="9">
        <f t="shared" si="0"/>
        <v>7</v>
      </c>
      <c r="S11" s="9">
        <f t="shared" si="0"/>
        <v>18</v>
      </c>
      <c r="T11" s="9">
        <f t="shared" si="0"/>
        <v>51</v>
      </c>
      <c r="U11" s="9">
        <f t="shared" si="0"/>
        <v>22</v>
      </c>
      <c r="V11" s="9">
        <f t="shared" si="0"/>
        <v>4</v>
      </c>
    </row>
    <row r="12" spans="1:23">
      <c r="A12" s="54"/>
      <c r="B12" s="50"/>
      <c r="C12" s="7">
        <v>910</v>
      </c>
      <c r="D12" s="7">
        <v>1820</v>
      </c>
      <c r="E12" s="7">
        <v>40</v>
      </c>
      <c r="F12" s="8">
        <f t="shared" si="1"/>
        <v>6.6000000000000003E-2</v>
      </c>
      <c r="G12" s="9">
        <f t="shared" si="0"/>
        <v>107</v>
      </c>
      <c r="H12" s="9">
        <f t="shared" si="0"/>
        <v>122</v>
      </c>
      <c r="I12" s="9">
        <f t="shared" si="0"/>
        <v>46</v>
      </c>
      <c r="J12" s="9">
        <f t="shared" si="0"/>
        <v>14</v>
      </c>
      <c r="K12" s="9">
        <f t="shared" si="0"/>
        <v>54</v>
      </c>
      <c r="L12" s="9">
        <f t="shared" si="0"/>
        <v>61</v>
      </c>
      <c r="M12" s="9">
        <f t="shared" si="0"/>
        <v>23</v>
      </c>
      <c r="N12" s="9">
        <f t="shared" si="0"/>
        <v>7</v>
      </c>
      <c r="O12" s="9">
        <f t="shared" si="0"/>
        <v>29</v>
      </c>
      <c r="P12" s="9">
        <f t="shared" si="0"/>
        <v>87</v>
      </c>
      <c r="Q12" s="9">
        <f t="shared" si="0"/>
        <v>35</v>
      </c>
      <c r="R12" s="9">
        <f t="shared" si="0"/>
        <v>6</v>
      </c>
      <c r="S12" s="9">
        <f t="shared" si="0"/>
        <v>16</v>
      </c>
      <c r="T12" s="9">
        <f t="shared" si="0"/>
        <v>44</v>
      </c>
      <c r="U12" s="9">
        <f t="shared" si="0"/>
        <v>19</v>
      </c>
      <c r="V12" s="9">
        <f t="shared" si="0"/>
        <v>3</v>
      </c>
    </row>
    <row r="13" spans="1:23">
      <c r="A13" s="54"/>
      <c r="B13" s="50"/>
      <c r="C13" s="7">
        <v>910</v>
      </c>
      <c r="D13" s="7">
        <v>1820</v>
      </c>
      <c r="E13" s="7">
        <v>45</v>
      </c>
      <c r="F13" s="8">
        <f t="shared" si="1"/>
        <v>7.3999999999999996E-2</v>
      </c>
      <c r="G13" s="9">
        <f t="shared" si="0"/>
        <v>95</v>
      </c>
      <c r="H13" s="9">
        <f t="shared" si="0"/>
        <v>109</v>
      </c>
      <c r="I13" s="9">
        <f t="shared" si="0"/>
        <v>41</v>
      </c>
      <c r="J13" s="9">
        <f t="shared" si="0"/>
        <v>13</v>
      </c>
      <c r="K13" s="9">
        <f t="shared" si="0"/>
        <v>48</v>
      </c>
      <c r="L13" s="9">
        <f t="shared" si="0"/>
        <v>55</v>
      </c>
      <c r="M13" s="9">
        <f t="shared" si="0"/>
        <v>21</v>
      </c>
      <c r="N13" s="9">
        <f t="shared" si="0"/>
        <v>7</v>
      </c>
      <c r="O13" s="9">
        <f t="shared" si="0"/>
        <v>26</v>
      </c>
      <c r="P13" s="9">
        <f t="shared" si="0"/>
        <v>78</v>
      </c>
      <c r="Q13" s="9">
        <f t="shared" si="0"/>
        <v>32</v>
      </c>
      <c r="R13" s="9">
        <f t="shared" si="0"/>
        <v>5</v>
      </c>
      <c r="S13" s="9">
        <f t="shared" si="0"/>
        <v>14</v>
      </c>
      <c r="T13" s="9">
        <f t="shared" si="0"/>
        <v>40</v>
      </c>
      <c r="U13" s="9">
        <f t="shared" si="0"/>
        <v>17</v>
      </c>
      <c r="V13" s="9">
        <f t="shared" si="0"/>
        <v>3</v>
      </c>
    </row>
    <row r="14" spans="1:23">
      <c r="A14" s="54"/>
      <c r="B14" s="50"/>
      <c r="C14" s="7">
        <v>910</v>
      </c>
      <c r="D14" s="7">
        <v>1820</v>
      </c>
      <c r="E14" s="7">
        <v>50</v>
      </c>
      <c r="F14" s="8">
        <f t="shared" si="1"/>
        <v>8.2000000000000003E-2</v>
      </c>
      <c r="G14" s="9">
        <f t="shared" si="0"/>
        <v>86</v>
      </c>
      <c r="H14" s="9">
        <f t="shared" si="0"/>
        <v>98</v>
      </c>
      <c r="I14" s="9">
        <f t="shared" si="0"/>
        <v>37</v>
      </c>
      <c r="J14" s="9">
        <f t="shared" si="0"/>
        <v>11</v>
      </c>
      <c r="K14" s="9">
        <f t="shared" si="0"/>
        <v>43</v>
      </c>
      <c r="L14" s="9">
        <f t="shared" si="0"/>
        <v>49</v>
      </c>
      <c r="M14" s="9">
        <f t="shared" si="0"/>
        <v>19</v>
      </c>
      <c r="N14" s="9">
        <f t="shared" si="0"/>
        <v>6</v>
      </c>
      <c r="O14" s="9">
        <f t="shared" si="0"/>
        <v>24</v>
      </c>
      <c r="P14" s="9">
        <f t="shared" si="0"/>
        <v>70</v>
      </c>
      <c r="Q14" s="9">
        <f t="shared" si="0"/>
        <v>29</v>
      </c>
      <c r="R14" s="9">
        <f t="shared" si="0"/>
        <v>5</v>
      </c>
      <c r="S14" s="9">
        <f t="shared" si="0"/>
        <v>13</v>
      </c>
      <c r="T14" s="9">
        <f t="shared" si="0"/>
        <v>36</v>
      </c>
      <c r="U14" s="9">
        <f t="shared" si="0"/>
        <v>15</v>
      </c>
      <c r="V14" s="9">
        <f t="shared" si="0"/>
        <v>3</v>
      </c>
    </row>
    <row r="15" spans="1:23">
      <c r="A15" s="54"/>
      <c r="B15" s="50"/>
      <c r="C15" s="7">
        <v>910</v>
      </c>
      <c r="D15" s="7">
        <v>1820</v>
      </c>
      <c r="E15" s="7">
        <v>60</v>
      </c>
      <c r="F15" s="8">
        <f t="shared" si="1"/>
        <v>9.9000000000000005E-2</v>
      </c>
      <c r="G15" s="9">
        <f t="shared" si="0"/>
        <v>71</v>
      </c>
      <c r="H15" s="9">
        <f t="shared" si="0"/>
        <v>81</v>
      </c>
      <c r="I15" s="9">
        <f t="shared" si="0"/>
        <v>31</v>
      </c>
      <c r="J15" s="9">
        <f t="shared" si="0"/>
        <v>10</v>
      </c>
      <c r="K15" s="9">
        <f t="shared" si="0"/>
        <v>36</v>
      </c>
      <c r="L15" s="9">
        <f t="shared" si="0"/>
        <v>41</v>
      </c>
      <c r="M15" s="9">
        <f t="shared" si="0"/>
        <v>16</v>
      </c>
      <c r="N15" s="9">
        <f t="shared" si="0"/>
        <v>5</v>
      </c>
      <c r="O15" s="9">
        <f t="shared" si="0"/>
        <v>20</v>
      </c>
      <c r="P15" s="9">
        <f t="shared" si="0"/>
        <v>58</v>
      </c>
      <c r="Q15" s="9">
        <f t="shared" si="0"/>
        <v>24</v>
      </c>
      <c r="R15" s="9">
        <f t="shared" si="0"/>
        <v>4</v>
      </c>
      <c r="S15" s="9">
        <f t="shared" si="0"/>
        <v>11</v>
      </c>
      <c r="T15" s="9">
        <f t="shared" si="0"/>
        <v>30</v>
      </c>
      <c r="U15" s="9">
        <f t="shared" si="0"/>
        <v>13</v>
      </c>
      <c r="V15" s="9">
        <f t="shared" si="0"/>
        <v>2</v>
      </c>
    </row>
    <row r="16" spans="1:23">
      <c r="A16" s="54"/>
      <c r="B16" s="50"/>
      <c r="C16" s="7">
        <v>910</v>
      </c>
      <c r="D16" s="7">
        <v>1820</v>
      </c>
      <c r="E16" s="7">
        <v>63</v>
      </c>
      <c r="F16" s="8">
        <f t="shared" si="1"/>
        <v>0.104</v>
      </c>
      <c r="G16" s="9">
        <f t="shared" si="0"/>
        <v>68</v>
      </c>
      <c r="H16" s="9">
        <f t="shared" si="0"/>
        <v>77</v>
      </c>
      <c r="I16" s="9">
        <f t="shared" si="0"/>
        <v>29</v>
      </c>
      <c r="J16" s="9">
        <f t="shared" si="0"/>
        <v>9</v>
      </c>
      <c r="K16" s="9">
        <f t="shared" si="0"/>
        <v>34</v>
      </c>
      <c r="L16" s="9">
        <f t="shared" si="0"/>
        <v>39</v>
      </c>
      <c r="M16" s="9">
        <f t="shared" si="0"/>
        <v>15</v>
      </c>
      <c r="N16" s="9">
        <f t="shared" si="0"/>
        <v>5</v>
      </c>
      <c r="O16" s="9">
        <f t="shared" si="0"/>
        <v>19</v>
      </c>
      <c r="P16" s="9">
        <f t="shared" si="0"/>
        <v>55</v>
      </c>
      <c r="Q16" s="9">
        <f t="shared" si="0"/>
        <v>23</v>
      </c>
      <c r="R16" s="9">
        <f t="shared" si="0"/>
        <v>4</v>
      </c>
      <c r="S16" s="9">
        <f t="shared" si="0"/>
        <v>10</v>
      </c>
      <c r="T16" s="9">
        <f t="shared" si="0"/>
        <v>28</v>
      </c>
      <c r="U16" s="9">
        <f t="shared" si="0"/>
        <v>12</v>
      </c>
      <c r="V16" s="9">
        <f t="shared" si="0"/>
        <v>2</v>
      </c>
    </row>
    <row r="17" spans="1:22">
      <c r="A17" s="54"/>
      <c r="B17" s="50"/>
      <c r="C17" s="7">
        <v>910</v>
      </c>
      <c r="D17" s="7">
        <v>1820</v>
      </c>
      <c r="E17" s="7">
        <v>80</v>
      </c>
      <c r="F17" s="8">
        <f t="shared" si="1"/>
        <v>0.13200000000000001</v>
      </c>
      <c r="G17" s="9">
        <f t="shared" si="0"/>
        <v>54</v>
      </c>
      <c r="H17" s="9">
        <f t="shared" si="0"/>
        <v>61</v>
      </c>
      <c r="I17" s="9">
        <f t="shared" ref="I17:V17" si="2">ROUNDUP(I$6/$F17,0)</f>
        <v>23</v>
      </c>
      <c r="J17" s="9">
        <f t="shared" si="2"/>
        <v>7</v>
      </c>
      <c r="K17" s="9">
        <f t="shared" si="2"/>
        <v>27</v>
      </c>
      <c r="L17" s="9">
        <f t="shared" si="2"/>
        <v>31</v>
      </c>
      <c r="M17" s="9">
        <f t="shared" si="2"/>
        <v>12</v>
      </c>
      <c r="N17" s="9">
        <f t="shared" si="2"/>
        <v>4</v>
      </c>
      <c r="O17" s="9">
        <f t="shared" si="2"/>
        <v>15</v>
      </c>
      <c r="P17" s="9">
        <f t="shared" si="2"/>
        <v>44</v>
      </c>
      <c r="Q17" s="9">
        <f t="shared" si="2"/>
        <v>18</v>
      </c>
      <c r="R17" s="9">
        <f t="shared" si="2"/>
        <v>3</v>
      </c>
      <c r="S17" s="9">
        <f t="shared" si="2"/>
        <v>8</v>
      </c>
      <c r="T17" s="9">
        <f t="shared" si="2"/>
        <v>22</v>
      </c>
      <c r="U17" s="9">
        <f t="shared" si="2"/>
        <v>10</v>
      </c>
      <c r="V17" s="9">
        <f t="shared" si="2"/>
        <v>2</v>
      </c>
    </row>
    <row r="18" spans="1:22">
      <c r="A18" s="55"/>
      <c r="B18" s="52"/>
      <c r="C18" s="7">
        <v>910</v>
      </c>
      <c r="D18" s="7">
        <v>1820</v>
      </c>
      <c r="E18" s="7">
        <v>90</v>
      </c>
      <c r="F18" s="8">
        <f t="shared" si="1"/>
        <v>0.14899999999999999</v>
      </c>
      <c r="G18" s="9">
        <f t="shared" si="0"/>
        <v>47</v>
      </c>
      <c r="H18" s="9">
        <f t="shared" si="0"/>
        <v>54</v>
      </c>
      <c r="I18" s="9">
        <f t="shared" si="0"/>
        <v>21</v>
      </c>
      <c r="J18" s="9">
        <f t="shared" si="0"/>
        <v>7</v>
      </c>
      <c r="K18" s="9">
        <f t="shared" si="0"/>
        <v>24</v>
      </c>
      <c r="L18" s="9">
        <f t="shared" si="0"/>
        <v>27</v>
      </c>
      <c r="M18" s="9">
        <f t="shared" si="0"/>
        <v>11</v>
      </c>
      <c r="N18" s="9">
        <f t="shared" si="0"/>
        <v>4</v>
      </c>
      <c r="O18" s="9">
        <f t="shared" si="0"/>
        <v>13</v>
      </c>
      <c r="P18" s="9">
        <f t="shared" si="0"/>
        <v>39</v>
      </c>
      <c r="Q18" s="9">
        <f t="shared" si="0"/>
        <v>16</v>
      </c>
      <c r="R18" s="9">
        <f t="shared" si="0"/>
        <v>3</v>
      </c>
      <c r="S18" s="9">
        <f t="shared" si="0"/>
        <v>7</v>
      </c>
      <c r="T18" s="9">
        <f t="shared" si="0"/>
        <v>20</v>
      </c>
      <c r="U18" s="9">
        <f t="shared" si="0"/>
        <v>9</v>
      </c>
      <c r="V18" s="9">
        <f t="shared" si="0"/>
        <v>2</v>
      </c>
    </row>
    <row r="19" spans="1:22">
      <c r="A19" s="48" t="s">
        <v>17</v>
      </c>
      <c r="B19" s="49"/>
      <c r="C19" s="7">
        <v>910</v>
      </c>
      <c r="D19" s="7">
        <v>3030</v>
      </c>
      <c r="E19" s="7">
        <v>20</v>
      </c>
      <c r="F19" s="8">
        <f t="shared" si="1"/>
        <v>5.5E-2</v>
      </c>
      <c r="G19" s="9">
        <f t="shared" si="0"/>
        <v>128</v>
      </c>
      <c r="H19" s="9">
        <f t="shared" si="0"/>
        <v>146</v>
      </c>
      <c r="I19" s="9">
        <f t="shared" si="0"/>
        <v>55</v>
      </c>
      <c r="J19" s="9">
        <f t="shared" si="0"/>
        <v>17</v>
      </c>
      <c r="K19" s="9">
        <f t="shared" si="0"/>
        <v>64</v>
      </c>
      <c r="L19" s="9">
        <f t="shared" si="0"/>
        <v>73</v>
      </c>
      <c r="M19" s="9">
        <f t="shared" si="0"/>
        <v>28</v>
      </c>
      <c r="N19" s="9">
        <f t="shared" si="0"/>
        <v>9</v>
      </c>
      <c r="O19" s="9">
        <f t="shared" si="0"/>
        <v>35</v>
      </c>
      <c r="P19" s="9">
        <f t="shared" si="0"/>
        <v>104</v>
      </c>
      <c r="Q19" s="9">
        <f t="shared" si="0"/>
        <v>42</v>
      </c>
      <c r="R19" s="9">
        <f t="shared" si="0"/>
        <v>7</v>
      </c>
      <c r="S19" s="9">
        <f t="shared" si="0"/>
        <v>19</v>
      </c>
      <c r="T19" s="9">
        <f t="shared" si="0"/>
        <v>53</v>
      </c>
      <c r="U19" s="9">
        <f t="shared" si="0"/>
        <v>22</v>
      </c>
      <c r="V19" s="9">
        <f t="shared" si="0"/>
        <v>4</v>
      </c>
    </row>
    <row r="20" spans="1:22">
      <c r="A20" s="47"/>
      <c r="B20" s="50"/>
      <c r="C20" s="7">
        <v>910</v>
      </c>
      <c r="D20" s="7">
        <v>3030</v>
      </c>
      <c r="E20" s="7">
        <v>25</v>
      </c>
      <c r="F20" s="8">
        <f t="shared" si="1"/>
        <v>6.8000000000000005E-2</v>
      </c>
      <c r="G20" s="9">
        <f t="shared" si="0"/>
        <v>103</v>
      </c>
      <c r="H20" s="9">
        <f t="shared" si="0"/>
        <v>118</v>
      </c>
      <c r="I20" s="9">
        <f t="shared" si="0"/>
        <v>45</v>
      </c>
      <c r="J20" s="9">
        <f t="shared" si="0"/>
        <v>14</v>
      </c>
      <c r="K20" s="9">
        <f t="shared" si="0"/>
        <v>52</v>
      </c>
      <c r="L20" s="9">
        <f t="shared" si="0"/>
        <v>59</v>
      </c>
      <c r="M20" s="9">
        <f t="shared" si="0"/>
        <v>23</v>
      </c>
      <c r="N20" s="9">
        <f t="shared" si="0"/>
        <v>7</v>
      </c>
      <c r="O20" s="9">
        <f t="shared" si="0"/>
        <v>28</v>
      </c>
      <c r="P20" s="9">
        <f t="shared" si="0"/>
        <v>84</v>
      </c>
      <c r="Q20" s="9">
        <f t="shared" si="0"/>
        <v>34</v>
      </c>
      <c r="R20" s="9">
        <f t="shared" si="0"/>
        <v>6</v>
      </c>
      <c r="S20" s="9">
        <f t="shared" si="0"/>
        <v>15</v>
      </c>
      <c r="T20" s="9">
        <f t="shared" si="0"/>
        <v>43</v>
      </c>
      <c r="U20" s="9">
        <f t="shared" si="0"/>
        <v>18</v>
      </c>
      <c r="V20" s="9">
        <f t="shared" si="0"/>
        <v>3</v>
      </c>
    </row>
    <row r="21" spans="1:22">
      <c r="A21" s="47"/>
      <c r="B21" s="50"/>
      <c r="C21" s="7">
        <v>910</v>
      </c>
      <c r="D21" s="7">
        <v>3030</v>
      </c>
      <c r="E21" s="7">
        <v>30</v>
      </c>
      <c r="F21" s="8">
        <f t="shared" si="1"/>
        <v>8.2000000000000003E-2</v>
      </c>
      <c r="G21" s="9">
        <f t="shared" si="0"/>
        <v>86</v>
      </c>
      <c r="H21" s="9">
        <f t="shared" si="0"/>
        <v>98</v>
      </c>
      <c r="I21" s="9">
        <f t="shared" si="0"/>
        <v>37</v>
      </c>
      <c r="J21" s="9">
        <f t="shared" si="0"/>
        <v>11</v>
      </c>
      <c r="K21" s="9">
        <f t="shared" si="0"/>
        <v>43</v>
      </c>
      <c r="L21" s="9">
        <f t="shared" si="0"/>
        <v>49</v>
      </c>
      <c r="M21" s="9">
        <f t="shared" si="0"/>
        <v>19</v>
      </c>
      <c r="N21" s="9">
        <f t="shared" si="0"/>
        <v>6</v>
      </c>
      <c r="O21" s="9">
        <f t="shared" si="0"/>
        <v>24</v>
      </c>
      <c r="P21" s="9">
        <f t="shared" si="0"/>
        <v>70</v>
      </c>
      <c r="Q21" s="9">
        <f t="shared" si="0"/>
        <v>29</v>
      </c>
      <c r="R21" s="9">
        <f t="shared" si="0"/>
        <v>5</v>
      </c>
      <c r="S21" s="9">
        <f t="shared" si="0"/>
        <v>13</v>
      </c>
      <c r="T21" s="9">
        <f t="shared" si="0"/>
        <v>36</v>
      </c>
      <c r="U21" s="9">
        <f t="shared" si="0"/>
        <v>15</v>
      </c>
      <c r="V21" s="9">
        <f t="shared" si="0"/>
        <v>3</v>
      </c>
    </row>
    <row r="22" spans="1:22">
      <c r="A22" s="47"/>
      <c r="B22" s="50"/>
      <c r="C22" s="7">
        <v>910</v>
      </c>
      <c r="D22" s="7">
        <v>3030</v>
      </c>
      <c r="E22" s="7">
        <v>35</v>
      </c>
      <c r="F22" s="8">
        <f t="shared" si="1"/>
        <v>9.6000000000000002E-2</v>
      </c>
      <c r="G22" s="9">
        <f t="shared" si="0"/>
        <v>73</v>
      </c>
      <c r="H22" s="9">
        <f t="shared" si="0"/>
        <v>84</v>
      </c>
      <c r="I22" s="9">
        <f t="shared" si="0"/>
        <v>32</v>
      </c>
      <c r="J22" s="9">
        <f t="shared" si="0"/>
        <v>10</v>
      </c>
      <c r="K22" s="9">
        <f t="shared" si="0"/>
        <v>37</v>
      </c>
      <c r="L22" s="9">
        <f t="shared" si="0"/>
        <v>42</v>
      </c>
      <c r="M22" s="9">
        <f t="shared" si="0"/>
        <v>16</v>
      </c>
      <c r="N22" s="9">
        <f t="shared" si="0"/>
        <v>5</v>
      </c>
      <c r="O22" s="9">
        <f t="shared" si="0"/>
        <v>20</v>
      </c>
      <c r="P22" s="9">
        <f t="shared" si="0"/>
        <v>60</v>
      </c>
      <c r="Q22" s="9">
        <f t="shared" si="0"/>
        <v>24</v>
      </c>
      <c r="R22" s="9">
        <f t="shared" si="0"/>
        <v>4</v>
      </c>
      <c r="S22" s="9">
        <f t="shared" si="0"/>
        <v>11</v>
      </c>
      <c r="T22" s="9">
        <f t="shared" si="0"/>
        <v>31</v>
      </c>
      <c r="U22" s="9">
        <f t="shared" si="0"/>
        <v>13</v>
      </c>
      <c r="V22" s="9">
        <f t="shared" si="0"/>
        <v>2</v>
      </c>
    </row>
    <row r="23" spans="1:22">
      <c r="A23" s="47"/>
      <c r="B23" s="50"/>
      <c r="C23" s="7">
        <v>910</v>
      </c>
      <c r="D23" s="7">
        <v>3030</v>
      </c>
      <c r="E23" s="7">
        <v>40</v>
      </c>
      <c r="F23" s="8">
        <f t="shared" si="1"/>
        <v>0.11</v>
      </c>
      <c r="G23" s="9">
        <f t="shared" si="0"/>
        <v>64</v>
      </c>
      <c r="H23" s="9">
        <f t="shared" si="0"/>
        <v>73</v>
      </c>
      <c r="I23" s="9">
        <f t="shared" si="0"/>
        <v>28</v>
      </c>
      <c r="J23" s="9">
        <f t="shared" si="0"/>
        <v>9</v>
      </c>
      <c r="K23" s="9">
        <f t="shared" si="0"/>
        <v>32</v>
      </c>
      <c r="L23" s="9">
        <f t="shared" si="0"/>
        <v>37</v>
      </c>
      <c r="M23" s="9">
        <f t="shared" si="0"/>
        <v>14</v>
      </c>
      <c r="N23" s="9">
        <f t="shared" si="0"/>
        <v>5</v>
      </c>
      <c r="O23" s="9">
        <f t="shared" si="0"/>
        <v>18</v>
      </c>
      <c r="P23" s="9">
        <f t="shared" si="0"/>
        <v>52</v>
      </c>
      <c r="Q23" s="9">
        <f t="shared" si="0"/>
        <v>21</v>
      </c>
      <c r="R23" s="9">
        <f t="shared" si="0"/>
        <v>4</v>
      </c>
      <c r="S23" s="9">
        <f t="shared" si="0"/>
        <v>10</v>
      </c>
      <c r="T23" s="9">
        <f t="shared" si="0"/>
        <v>27</v>
      </c>
      <c r="U23" s="9">
        <f t="shared" si="0"/>
        <v>11</v>
      </c>
      <c r="V23" s="9">
        <f t="shared" si="0"/>
        <v>2</v>
      </c>
    </row>
    <row r="24" spans="1:22">
      <c r="A24" s="47"/>
      <c r="B24" s="50"/>
      <c r="C24" s="7">
        <v>910</v>
      </c>
      <c r="D24" s="7">
        <v>3030</v>
      </c>
      <c r="E24" s="7">
        <v>45</v>
      </c>
      <c r="F24" s="8">
        <f t="shared" si="1"/>
        <v>0.124</v>
      </c>
      <c r="G24" s="9">
        <f t="shared" ref="G24:V36" si="3">ROUNDUP(G$6/$F24,0)</f>
        <v>57</v>
      </c>
      <c r="H24" s="9">
        <f t="shared" si="3"/>
        <v>65</v>
      </c>
      <c r="I24" s="9">
        <f t="shared" si="3"/>
        <v>25</v>
      </c>
      <c r="J24" s="9">
        <f t="shared" si="3"/>
        <v>8</v>
      </c>
      <c r="K24" s="9">
        <f t="shared" si="3"/>
        <v>29</v>
      </c>
      <c r="L24" s="9">
        <f t="shared" si="3"/>
        <v>33</v>
      </c>
      <c r="M24" s="9">
        <f t="shared" si="3"/>
        <v>13</v>
      </c>
      <c r="N24" s="9">
        <f t="shared" si="3"/>
        <v>4</v>
      </c>
      <c r="O24" s="9">
        <f t="shared" si="3"/>
        <v>16</v>
      </c>
      <c r="P24" s="9">
        <f t="shared" si="3"/>
        <v>46</v>
      </c>
      <c r="Q24" s="9">
        <f t="shared" si="3"/>
        <v>19</v>
      </c>
      <c r="R24" s="9">
        <f t="shared" si="3"/>
        <v>3</v>
      </c>
      <c r="S24" s="9">
        <f t="shared" si="3"/>
        <v>9</v>
      </c>
      <c r="T24" s="9">
        <f t="shared" si="3"/>
        <v>24</v>
      </c>
      <c r="U24" s="9">
        <f t="shared" si="3"/>
        <v>10</v>
      </c>
      <c r="V24" s="9">
        <f t="shared" si="3"/>
        <v>2</v>
      </c>
    </row>
    <row r="25" spans="1:22">
      <c r="A25" s="47"/>
      <c r="B25" s="50"/>
      <c r="C25" s="7">
        <v>910</v>
      </c>
      <c r="D25" s="7">
        <v>3030</v>
      </c>
      <c r="E25" s="7">
        <v>50</v>
      </c>
      <c r="F25" s="8">
        <f t="shared" si="1"/>
        <v>0.13700000000000001</v>
      </c>
      <c r="G25" s="9">
        <f t="shared" si="3"/>
        <v>52</v>
      </c>
      <c r="H25" s="9">
        <f t="shared" si="3"/>
        <v>59</v>
      </c>
      <c r="I25" s="9">
        <f t="shared" si="3"/>
        <v>22</v>
      </c>
      <c r="J25" s="9">
        <f t="shared" si="3"/>
        <v>7</v>
      </c>
      <c r="K25" s="9">
        <f t="shared" si="3"/>
        <v>26</v>
      </c>
      <c r="L25" s="9">
        <f t="shared" si="3"/>
        <v>30</v>
      </c>
      <c r="M25" s="9">
        <f t="shared" si="3"/>
        <v>11</v>
      </c>
      <c r="N25" s="9">
        <f t="shared" si="3"/>
        <v>4</v>
      </c>
      <c r="O25" s="9">
        <f t="shared" si="3"/>
        <v>14</v>
      </c>
      <c r="P25" s="9">
        <f t="shared" si="3"/>
        <v>42</v>
      </c>
      <c r="Q25" s="9">
        <f t="shared" si="3"/>
        <v>17</v>
      </c>
      <c r="R25" s="9">
        <f t="shared" si="3"/>
        <v>3</v>
      </c>
      <c r="S25" s="9">
        <f t="shared" si="3"/>
        <v>8</v>
      </c>
      <c r="T25" s="9">
        <f t="shared" si="3"/>
        <v>22</v>
      </c>
      <c r="U25" s="9">
        <f t="shared" si="3"/>
        <v>9</v>
      </c>
      <c r="V25" s="9">
        <f t="shared" si="3"/>
        <v>2</v>
      </c>
    </row>
    <row r="26" spans="1:22">
      <c r="A26" s="51"/>
      <c r="B26" s="52"/>
      <c r="C26" s="7">
        <v>910</v>
      </c>
      <c r="D26" s="7">
        <v>3030</v>
      </c>
      <c r="E26" s="7">
        <v>60</v>
      </c>
      <c r="F26" s="8">
        <f t="shared" si="1"/>
        <v>0.16500000000000001</v>
      </c>
      <c r="G26" s="9">
        <f t="shared" si="3"/>
        <v>43</v>
      </c>
      <c r="H26" s="9">
        <f t="shared" si="3"/>
        <v>49</v>
      </c>
      <c r="I26" s="9">
        <f t="shared" si="3"/>
        <v>19</v>
      </c>
      <c r="J26" s="9">
        <f t="shared" si="3"/>
        <v>6</v>
      </c>
      <c r="K26" s="9">
        <f t="shared" si="3"/>
        <v>22</v>
      </c>
      <c r="L26" s="9">
        <f t="shared" si="3"/>
        <v>25</v>
      </c>
      <c r="M26" s="9">
        <f t="shared" si="3"/>
        <v>10</v>
      </c>
      <c r="N26" s="9">
        <f t="shared" si="3"/>
        <v>3</v>
      </c>
      <c r="O26" s="9">
        <f t="shared" si="3"/>
        <v>12</v>
      </c>
      <c r="P26" s="9">
        <f t="shared" si="3"/>
        <v>35</v>
      </c>
      <c r="Q26" s="9">
        <f t="shared" si="3"/>
        <v>14</v>
      </c>
      <c r="R26" s="9">
        <f t="shared" si="3"/>
        <v>3</v>
      </c>
      <c r="S26" s="9">
        <f t="shared" si="3"/>
        <v>7</v>
      </c>
      <c r="T26" s="9">
        <f t="shared" si="3"/>
        <v>18</v>
      </c>
      <c r="U26" s="9">
        <f t="shared" si="3"/>
        <v>8</v>
      </c>
      <c r="V26" s="9">
        <f t="shared" si="3"/>
        <v>2</v>
      </c>
    </row>
    <row r="27" spans="1:22">
      <c r="A27" s="53" t="s">
        <v>18</v>
      </c>
      <c r="B27" s="49"/>
      <c r="C27" s="7">
        <v>1000</v>
      </c>
      <c r="D27" s="7">
        <v>2000</v>
      </c>
      <c r="E27" s="7">
        <v>20</v>
      </c>
      <c r="F27" s="8">
        <f t="shared" si="1"/>
        <v>0.04</v>
      </c>
      <c r="G27" s="9">
        <f t="shared" si="3"/>
        <v>175</v>
      </c>
      <c r="H27" s="9">
        <f t="shared" si="3"/>
        <v>200</v>
      </c>
      <c r="I27" s="9">
        <f t="shared" si="3"/>
        <v>75</v>
      </c>
      <c r="J27" s="9">
        <f t="shared" si="3"/>
        <v>23</v>
      </c>
      <c r="K27" s="9">
        <f t="shared" si="3"/>
        <v>88</v>
      </c>
      <c r="L27" s="9">
        <f t="shared" si="3"/>
        <v>100</v>
      </c>
      <c r="M27" s="9">
        <f t="shared" si="3"/>
        <v>38</v>
      </c>
      <c r="N27" s="9">
        <f t="shared" si="3"/>
        <v>12</v>
      </c>
      <c r="O27" s="9">
        <f t="shared" si="3"/>
        <v>48</v>
      </c>
      <c r="P27" s="9">
        <f t="shared" si="3"/>
        <v>143</v>
      </c>
      <c r="Q27" s="9">
        <f t="shared" si="3"/>
        <v>58</v>
      </c>
      <c r="R27" s="9">
        <f t="shared" si="3"/>
        <v>9</v>
      </c>
      <c r="S27" s="9">
        <f t="shared" si="3"/>
        <v>25</v>
      </c>
      <c r="T27" s="9">
        <f t="shared" si="3"/>
        <v>73</v>
      </c>
      <c r="U27" s="9">
        <f t="shared" si="3"/>
        <v>30</v>
      </c>
      <c r="V27" s="9">
        <f t="shared" si="3"/>
        <v>5</v>
      </c>
    </row>
    <row r="28" spans="1:22">
      <c r="A28" s="54"/>
      <c r="B28" s="50"/>
      <c r="C28" s="7">
        <v>1000</v>
      </c>
      <c r="D28" s="7">
        <v>2000</v>
      </c>
      <c r="E28" s="7">
        <v>30</v>
      </c>
      <c r="F28" s="8">
        <f t="shared" si="1"/>
        <v>0.06</v>
      </c>
      <c r="G28" s="9">
        <f t="shared" si="3"/>
        <v>117</v>
      </c>
      <c r="H28" s="9">
        <f t="shared" si="3"/>
        <v>134</v>
      </c>
      <c r="I28" s="9">
        <f t="shared" si="3"/>
        <v>50</v>
      </c>
      <c r="J28" s="9">
        <f t="shared" si="3"/>
        <v>15</v>
      </c>
      <c r="K28" s="9">
        <f t="shared" si="3"/>
        <v>59</v>
      </c>
      <c r="L28" s="9">
        <f t="shared" si="3"/>
        <v>67</v>
      </c>
      <c r="M28" s="9">
        <f t="shared" si="3"/>
        <v>25</v>
      </c>
      <c r="N28" s="9">
        <f t="shared" si="3"/>
        <v>8</v>
      </c>
      <c r="O28" s="9">
        <f t="shared" si="3"/>
        <v>32</v>
      </c>
      <c r="P28" s="9">
        <f t="shared" si="3"/>
        <v>95</v>
      </c>
      <c r="Q28" s="9">
        <f t="shared" si="3"/>
        <v>39</v>
      </c>
      <c r="R28" s="9">
        <f t="shared" si="3"/>
        <v>6</v>
      </c>
      <c r="S28" s="9">
        <f t="shared" si="3"/>
        <v>17</v>
      </c>
      <c r="T28" s="9">
        <f t="shared" si="3"/>
        <v>49</v>
      </c>
      <c r="U28" s="9">
        <f t="shared" si="3"/>
        <v>20</v>
      </c>
      <c r="V28" s="9">
        <f t="shared" si="3"/>
        <v>3</v>
      </c>
    </row>
    <row r="29" spans="1:22">
      <c r="A29" s="54"/>
      <c r="B29" s="50"/>
      <c r="C29" s="7">
        <v>1000</v>
      </c>
      <c r="D29" s="7">
        <v>2000</v>
      </c>
      <c r="E29" s="7">
        <v>35</v>
      </c>
      <c r="F29" s="8">
        <f t="shared" si="1"/>
        <v>7.0000000000000007E-2</v>
      </c>
      <c r="G29" s="9">
        <f t="shared" si="3"/>
        <v>100</v>
      </c>
      <c r="H29" s="9">
        <f t="shared" si="3"/>
        <v>115</v>
      </c>
      <c r="I29" s="9">
        <f t="shared" si="3"/>
        <v>43</v>
      </c>
      <c r="J29" s="9">
        <f t="shared" si="3"/>
        <v>13</v>
      </c>
      <c r="K29" s="9">
        <f t="shared" si="3"/>
        <v>50</v>
      </c>
      <c r="L29" s="9">
        <f t="shared" si="3"/>
        <v>58</v>
      </c>
      <c r="M29" s="9">
        <f t="shared" si="3"/>
        <v>22</v>
      </c>
      <c r="N29" s="9">
        <f t="shared" si="3"/>
        <v>7</v>
      </c>
      <c r="O29" s="9">
        <f t="shared" si="3"/>
        <v>28</v>
      </c>
      <c r="P29" s="9">
        <f t="shared" si="3"/>
        <v>82</v>
      </c>
      <c r="Q29" s="9">
        <f t="shared" si="3"/>
        <v>33</v>
      </c>
      <c r="R29" s="9">
        <f t="shared" si="3"/>
        <v>5</v>
      </c>
      <c r="S29" s="9">
        <f t="shared" si="3"/>
        <v>15</v>
      </c>
      <c r="T29" s="9">
        <f t="shared" si="3"/>
        <v>42</v>
      </c>
      <c r="U29" s="9">
        <f t="shared" si="3"/>
        <v>18</v>
      </c>
      <c r="V29" s="9">
        <f t="shared" si="3"/>
        <v>3</v>
      </c>
    </row>
    <row r="30" spans="1:22">
      <c r="A30" s="54"/>
      <c r="B30" s="50"/>
      <c r="C30" s="7">
        <v>1000</v>
      </c>
      <c r="D30" s="7">
        <v>2000</v>
      </c>
      <c r="E30" s="7">
        <v>40</v>
      </c>
      <c r="F30" s="8">
        <f t="shared" si="1"/>
        <v>0.08</v>
      </c>
      <c r="G30" s="9">
        <f t="shared" si="3"/>
        <v>88</v>
      </c>
      <c r="H30" s="9">
        <f t="shared" si="3"/>
        <v>100</v>
      </c>
      <c r="I30" s="9">
        <f t="shared" si="3"/>
        <v>38</v>
      </c>
      <c r="J30" s="9">
        <f t="shared" si="3"/>
        <v>12</v>
      </c>
      <c r="K30" s="9">
        <f t="shared" si="3"/>
        <v>44</v>
      </c>
      <c r="L30" s="9">
        <f t="shared" si="3"/>
        <v>50</v>
      </c>
      <c r="M30" s="9">
        <f t="shared" si="3"/>
        <v>19</v>
      </c>
      <c r="N30" s="9">
        <f t="shared" si="3"/>
        <v>6</v>
      </c>
      <c r="O30" s="9">
        <f t="shared" si="3"/>
        <v>24</v>
      </c>
      <c r="P30" s="9">
        <f t="shared" si="3"/>
        <v>72</v>
      </c>
      <c r="Q30" s="9">
        <f t="shared" si="3"/>
        <v>29</v>
      </c>
      <c r="R30" s="9">
        <f t="shared" si="3"/>
        <v>5</v>
      </c>
      <c r="S30" s="9">
        <f t="shared" si="3"/>
        <v>13</v>
      </c>
      <c r="T30" s="9">
        <f t="shared" si="3"/>
        <v>37</v>
      </c>
      <c r="U30" s="9">
        <f t="shared" si="3"/>
        <v>15</v>
      </c>
      <c r="V30" s="9">
        <f t="shared" si="3"/>
        <v>3</v>
      </c>
    </row>
    <row r="31" spans="1:22">
      <c r="A31" s="54"/>
      <c r="B31" s="50"/>
      <c r="C31" s="7">
        <v>1000</v>
      </c>
      <c r="D31" s="7">
        <v>2000</v>
      </c>
      <c r="E31" s="7">
        <v>45</v>
      </c>
      <c r="F31" s="8">
        <f t="shared" si="1"/>
        <v>0.09</v>
      </c>
      <c r="G31" s="9">
        <f t="shared" si="3"/>
        <v>78</v>
      </c>
      <c r="H31" s="9">
        <f t="shared" si="3"/>
        <v>89</v>
      </c>
      <c r="I31" s="9">
        <f t="shared" si="3"/>
        <v>34</v>
      </c>
      <c r="J31" s="9">
        <f t="shared" si="3"/>
        <v>10</v>
      </c>
      <c r="K31" s="9">
        <f t="shared" si="3"/>
        <v>39</v>
      </c>
      <c r="L31" s="9">
        <f t="shared" si="3"/>
        <v>45</v>
      </c>
      <c r="M31" s="9">
        <f t="shared" si="3"/>
        <v>17</v>
      </c>
      <c r="N31" s="9">
        <f t="shared" si="3"/>
        <v>5</v>
      </c>
      <c r="O31" s="9">
        <f t="shared" si="3"/>
        <v>22</v>
      </c>
      <c r="P31" s="9">
        <f t="shared" si="3"/>
        <v>64</v>
      </c>
      <c r="Q31" s="9">
        <f t="shared" si="3"/>
        <v>26</v>
      </c>
      <c r="R31" s="9">
        <f t="shared" si="3"/>
        <v>4</v>
      </c>
      <c r="S31" s="9">
        <f t="shared" si="3"/>
        <v>12</v>
      </c>
      <c r="T31" s="9">
        <f t="shared" si="3"/>
        <v>33</v>
      </c>
      <c r="U31" s="9">
        <f t="shared" si="3"/>
        <v>14</v>
      </c>
      <c r="V31" s="9">
        <f t="shared" si="3"/>
        <v>2</v>
      </c>
    </row>
    <row r="32" spans="1:22">
      <c r="A32" s="55"/>
      <c r="B32" s="52"/>
      <c r="C32" s="7">
        <v>1000</v>
      </c>
      <c r="D32" s="7">
        <v>2000</v>
      </c>
      <c r="E32" s="7">
        <v>50</v>
      </c>
      <c r="F32" s="8">
        <f t="shared" si="1"/>
        <v>0.1</v>
      </c>
      <c r="G32" s="9">
        <f t="shared" si="3"/>
        <v>70</v>
      </c>
      <c r="H32" s="9">
        <f t="shared" si="3"/>
        <v>80</v>
      </c>
      <c r="I32" s="9">
        <f t="shared" si="3"/>
        <v>30</v>
      </c>
      <c r="J32" s="9">
        <f t="shared" si="3"/>
        <v>9</v>
      </c>
      <c r="K32" s="9">
        <f t="shared" si="3"/>
        <v>35</v>
      </c>
      <c r="L32" s="9">
        <f t="shared" si="3"/>
        <v>40</v>
      </c>
      <c r="M32" s="9">
        <f t="shared" si="3"/>
        <v>15</v>
      </c>
      <c r="N32" s="9">
        <f t="shared" si="3"/>
        <v>5</v>
      </c>
      <c r="O32" s="9">
        <f t="shared" si="3"/>
        <v>19</v>
      </c>
      <c r="P32" s="9">
        <f t="shared" si="3"/>
        <v>57</v>
      </c>
      <c r="Q32" s="9">
        <f t="shared" si="3"/>
        <v>23</v>
      </c>
      <c r="R32" s="9">
        <f t="shared" si="3"/>
        <v>4</v>
      </c>
      <c r="S32" s="9">
        <f t="shared" si="3"/>
        <v>10</v>
      </c>
      <c r="T32" s="9">
        <f t="shared" si="3"/>
        <v>29</v>
      </c>
      <c r="U32" s="9">
        <f t="shared" si="3"/>
        <v>12</v>
      </c>
      <c r="V32" s="9">
        <f t="shared" si="3"/>
        <v>2</v>
      </c>
    </row>
    <row r="33" spans="1:22">
      <c r="A33" s="56" t="s">
        <v>19</v>
      </c>
      <c r="B33" s="57"/>
      <c r="C33" s="7">
        <v>910</v>
      </c>
      <c r="D33" s="7">
        <v>1820</v>
      </c>
      <c r="E33" s="7">
        <v>21</v>
      </c>
      <c r="F33" s="8">
        <f t="shared" si="1"/>
        <v>3.4000000000000002E-2</v>
      </c>
      <c r="G33" s="9">
        <f t="shared" si="3"/>
        <v>206</v>
      </c>
      <c r="H33" s="9">
        <f t="shared" si="3"/>
        <v>236</v>
      </c>
      <c r="I33" s="9">
        <f t="shared" si="3"/>
        <v>89</v>
      </c>
      <c r="J33" s="9">
        <f t="shared" si="3"/>
        <v>27</v>
      </c>
      <c r="K33" s="9">
        <f t="shared" si="3"/>
        <v>103</v>
      </c>
      <c r="L33" s="9">
        <f t="shared" si="3"/>
        <v>118</v>
      </c>
      <c r="M33" s="9">
        <f t="shared" si="3"/>
        <v>45</v>
      </c>
      <c r="N33" s="9">
        <f t="shared" si="3"/>
        <v>14</v>
      </c>
      <c r="O33" s="9">
        <f t="shared" si="3"/>
        <v>56</v>
      </c>
      <c r="P33" s="9">
        <f t="shared" si="3"/>
        <v>168</v>
      </c>
      <c r="Q33" s="9">
        <f t="shared" si="3"/>
        <v>68</v>
      </c>
      <c r="R33" s="9">
        <f t="shared" si="3"/>
        <v>11</v>
      </c>
      <c r="S33" s="9">
        <f t="shared" si="3"/>
        <v>30</v>
      </c>
      <c r="T33" s="9">
        <f t="shared" si="3"/>
        <v>86</v>
      </c>
      <c r="U33" s="9">
        <f t="shared" si="3"/>
        <v>36</v>
      </c>
      <c r="V33" s="9">
        <f t="shared" si="3"/>
        <v>6</v>
      </c>
    </row>
    <row r="34" spans="1:22">
      <c r="A34" s="53" t="s">
        <v>20</v>
      </c>
      <c r="B34" s="10" t="s">
        <v>21</v>
      </c>
      <c r="C34" s="7">
        <v>409</v>
      </c>
      <c r="D34" s="7">
        <v>1820</v>
      </c>
      <c r="E34" s="7">
        <v>45</v>
      </c>
      <c r="F34" s="8">
        <f t="shared" si="1"/>
        <v>3.3000000000000002E-2</v>
      </c>
      <c r="G34" s="9" t="s">
        <v>22</v>
      </c>
      <c r="H34" s="9">
        <f t="shared" si="3"/>
        <v>243</v>
      </c>
      <c r="I34" s="9" t="s">
        <v>22</v>
      </c>
      <c r="J34" s="9" t="s">
        <v>22</v>
      </c>
      <c r="K34" s="9" t="s">
        <v>22</v>
      </c>
      <c r="L34" s="9">
        <f t="shared" si="3"/>
        <v>122</v>
      </c>
      <c r="M34" s="9" t="s">
        <v>22</v>
      </c>
      <c r="N34" s="9" t="s">
        <v>22</v>
      </c>
      <c r="O34" s="9" t="s">
        <v>22</v>
      </c>
      <c r="P34" s="9">
        <f t="shared" si="3"/>
        <v>173</v>
      </c>
      <c r="Q34" s="9" t="s">
        <v>22</v>
      </c>
      <c r="R34" s="9" t="s">
        <v>22</v>
      </c>
      <c r="S34" s="9" t="s">
        <v>22</v>
      </c>
      <c r="T34" s="9">
        <f t="shared" si="3"/>
        <v>88</v>
      </c>
      <c r="U34" s="9" t="s">
        <v>22</v>
      </c>
      <c r="V34" s="9" t="s">
        <v>22</v>
      </c>
    </row>
    <row r="35" spans="1:22">
      <c r="A35" s="54"/>
      <c r="B35" s="10" t="s">
        <v>23</v>
      </c>
      <c r="C35" s="7">
        <v>409</v>
      </c>
      <c r="D35" s="7">
        <v>1820</v>
      </c>
      <c r="E35" s="7">
        <v>60</v>
      </c>
      <c r="F35" s="8">
        <f t="shared" si="1"/>
        <v>4.3999999999999997E-2</v>
      </c>
      <c r="G35" s="9" t="s">
        <v>22</v>
      </c>
      <c r="H35" s="9">
        <f t="shared" si="3"/>
        <v>182</v>
      </c>
      <c r="I35" s="9" t="s">
        <v>22</v>
      </c>
      <c r="J35" s="9" t="s">
        <v>22</v>
      </c>
      <c r="K35" s="9" t="s">
        <v>22</v>
      </c>
      <c r="L35" s="9">
        <f t="shared" si="3"/>
        <v>91</v>
      </c>
      <c r="M35" s="9" t="s">
        <v>22</v>
      </c>
      <c r="N35" s="9" t="s">
        <v>22</v>
      </c>
      <c r="O35" s="9" t="s">
        <v>22</v>
      </c>
      <c r="P35" s="9">
        <f t="shared" si="3"/>
        <v>130</v>
      </c>
      <c r="Q35" s="9" t="s">
        <v>22</v>
      </c>
      <c r="R35" s="9" t="s">
        <v>22</v>
      </c>
      <c r="S35" s="9" t="s">
        <v>22</v>
      </c>
      <c r="T35" s="9">
        <f t="shared" si="3"/>
        <v>66</v>
      </c>
      <c r="U35" s="9" t="s">
        <v>22</v>
      </c>
      <c r="V35" s="9" t="s">
        <v>22</v>
      </c>
    </row>
    <row r="36" spans="1:22">
      <c r="A36" s="54"/>
      <c r="B36" s="10" t="s">
        <v>24</v>
      </c>
      <c r="C36" s="7">
        <v>409</v>
      </c>
      <c r="D36" s="7">
        <v>1820</v>
      </c>
      <c r="E36" s="7">
        <v>90</v>
      </c>
      <c r="F36" s="8">
        <f t="shared" si="1"/>
        <v>6.6000000000000003E-2</v>
      </c>
      <c r="G36" s="9" t="s">
        <v>22</v>
      </c>
      <c r="H36" s="9">
        <f t="shared" si="3"/>
        <v>122</v>
      </c>
      <c r="I36" s="9" t="s">
        <v>22</v>
      </c>
      <c r="J36" s="9" t="s">
        <v>22</v>
      </c>
      <c r="K36" s="9" t="s">
        <v>22</v>
      </c>
      <c r="L36" s="9">
        <f t="shared" si="3"/>
        <v>61</v>
      </c>
      <c r="M36" s="9" t="s">
        <v>22</v>
      </c>
      <c r="N36" s="9" t="s">
        <v>22</v>
      </c>
      <c r="O36" s="9" t="s">
        <v>22</v>
      </c>
      <c r="P36" s="9">
        <f t="shared" si="3"/>
        <v>87</v>
      </c>
      <c r="Q36" s="9" t="s">
        <v>22</v>
      </c>
      <c r="R36" s="9" t="s">
        <v>22</v>
      </c>
      <c r="S36" s="9" t="s">
        <v>22</v>
      </c>
      <c r="T36" s="9">
        <f t="shared" si="3"/>
        <v>44</v>
      </c>
      <c r="U36" s="9" t="s">
        <v>22</v>
      </c>
      <c r="V36" s="9" t="s">
        <v>22</v>
      </c>
    </row>
    <row r="37" spans="1:22">
      <c r="A37" s="58" t="s">
        <v>25</v>
      </c>
      <c r="B37" s="10" t="s">
        <v>26</v>
      </c>
      <c r="C37" s="7">
        <v>804</v>
      </c>
      <c r="D37" s="7">
        <v>1820</v>
      </c>
      <c r="E37" s="7">
        <v>40</v>
      </c>
      <c r="F37" s="8">
        <f t="shared" si="1"/>
        <v>5.8000000000000003E-2</v>
      </c>
      <c r="G37" s="9">
        <f t="shared" ref="G37:V53" si="4">ROUNDUP(G$6/$F37,0)</f>
        <v>121</v>
      </c>
      <c r="H37" s="9">
        <f t="shared" si="4"/>
        <v>138</v>
      </c>
      <c r="I37" s="9">
        <f t="shared" si="4"/>
        <v>52</v>
      </c>
      <c r="J37" s="9">
        <f t="shared" si="4"/>
        <v>16</v>
      </c>
      <c r="K37" s="9">
        <f t="shared" si="4"/>
        <v>61</v>
      </c>
      <c r="L37" s="9">
        <f t="shared" si="4"/>
        <v>69</v>
      </c>
      <c r="M37" s="9">
        <f t="shared" si="4"/>
        <v>26</v>
      </c>
      <c r="N37" s="9">
        <f t="shared" si="4"/>
        <v>8</v>
      </c>
      <c r="O37" s="9">
        <f t="shared" si="4"/>
        <v>33</v>
      </c>
      <c r="P37" s="9">
        <f t="shared" si="4"/>
        <v>99</v>
      </c>
      <c r="Q37" s="9">
        <f t="shared" si="4"/>
        <v>40</v>
      </c>
      <c r="R37" s="9">
        <f t="shared" si="4"/>
        <v>6</v>
      </c>
      <c r="S37" s="9">
        <f t="shared" si="4"/>
        <v>18</v>
      </c>
      <c r="T37" s="9">
        <f t="shared" si="4"/>
        <v>50</v>
      </c>
      <c r="U37" s="9">
        <f t="shared" si="4"/>
        <v>21</v>
      </c>
      <c r="V37" s="9">
        <f t="shared" si="4"/>
        <v>4</v>
      </c>
    </row>
    <row r="38" spans="1:22">
      <c r="A38" s="58"/>
      <c r="B38" s="10" t="s">
        <v>27</v>
      </c>
      <c r="C38" s="7">
        <v>819</v>
      </c>
      <c r="D38" s="7">
        <v>1820</v>
      </c>
      <c r="E38" s="7">
        <v>40</v>
      </c>
      <c r="F38" s="8">
        <f t="shared" si="1"/>
        <v>5.8999999999999997E-2</v>
      </c>
      <c r="G38" s="9">
        <f t="shared" si="4"/>
        <v>119</v>
      </c>
      <c r="H38" s="9">
        <f t="shared" si="4"/>
        <v>136</v>
      </c>
      <c r="I38" s="9">
        <f t="shared" si="4"/>
        <v>51</v>
      </c>
      <c r="J38" s="9">
        <f t="shared" si="4"/>
        <v>16</v>
      </c>
      <c r="K38" s="9">
        <f t="shared" si="4"/>
        <v>60</v>
      </c>
      <c r="L38" s="9">
        <f t="shared" si="4"/>
        <v>68</v>
      </c>
      <c r="M38" s="9">
        <f t="shared" si="4"/>
        <v>26</v>
      </c>
      <c r="N38" s="9">
        <f t="shared" si="4"/>
        <v>8</v>
      </c>
      <c r="O38" s="9">
        <f t="shared" si="4"/>
        <v>33</v>
      </c>
      <c r="P38" s="9">
        <f t="shared" si="4"/>
        <v>97</v>
      </c>
      <c r="Q38" s="9">
        <f t="shared" si="4"/>
        <v>39</v>
      </c>
      <c r="R38" s="9">
        <f t="shared" si="4"/>
        <v>6</v>
      </c>
      <c r="S38" s="9">
        <f t="shared" si="4"/>
        <v>17</v>
      </c>
      <c r="T38" s="9">
        <f t="shared" si="4"/>
        <v>50</v>
      </c>
      <c r="U38" s="9">
        <f t="shared" si="4"/>
        <v>21</v>
      </c>
      <c r="V38" s="9">
        <f t="shared" si="4"/>
        <v>4</v>
      </c>
    </row>
    <row r="39" spans="1:22">
      <c r="A39" s="58"/>
      <c r="B39" s="10" t="s">
        <v>28</v>
      </c>
      <c r="C39" s="7">
        <v>257</v>
      </c>
      <c r="D39" s="7">
        <v>910</v>
      </c>
      <c r="E39" s="7">
        <v>45</v>
      </c>
      <c r="F39" s="8">
        <f t="shared" si="1"/>
        <v>0.01</v>
      </c>
      <c r="G39" s="9">
        <f t="shared" si="4"/>
        <v>700</v>
      </c>
      <c r="H39" s="9">
        <f t="shared" si="4"/>
        <v>800</v>
      </c>
      <c r="I39" s="9">
        <f t="shared" si="4"/>
        <v>300</v>
      </c>
      <c r="J39" s="9">
        <f t="shared" si="4"/>
        <v>90</v>
      </c>
      <c r="K39" s="9">
        <f t="shared" si="4"/>
        <v>350</v>
      </c>
      <c r="L39" s="9">
        <f t="shared" si="4"/>
        <v>400</v>
      </c>
      <c r="M39" s="9">
        <f t="shared" si="4"/>
        <v>150</v>
      </c>
      <c r="N39" s="9">
        <f t="shared" si="4"/>
        <v>45</v>
      </c>
      <c r="O39" s="9">
        <f t="shared" si="4"/>
        <v>190</v>
      </c>
      <c r="P39" s="9">
        <f t="shared" si="4"/>
        <v>570</v>
      </c>
      <c r="Q39" s="9">
        <f t="shared" si="4"/>
        <v>230</v>
      </c>
      <c r="R39" s="9">
        <f t="shared" si="4"/>
        <v>35</v>
      </c>
      <c r="S39" s="9">
        <f t="shared" si="4"/>
        <v>100</v>
      </c>
      <c r="T39" s="9">
        <f t="shared" si="4"/>
        <v>290</v>
      </c>
      <c r="U39" s="9">
        <f t="shared" si="4"/>
        <v>120</v>
      </c>
      <c r="V39" s="9">
        <f t="shared" si="4"/>
        <v>18</v>
      </c>
    </row>
    <row r="40" spans="1:22">
      <c r="A40" s="58"/>
      <c r="B40" s="10" t="s">
        <v>29</v>
      </c>
      <c r="C40" s="7">
        <v>257</v>
      </c>
      <c r="D40" s="7">
        <v>1820</v>
      </c>
      <c r="E40" s="7">
        <v>45</v>
      </c>
      <c r="F40" s="8">
        <f t="shared" si="1"/>
        <v>2.1000000000000001E-2</v>
      </c>
      <c r="G40" s="9">
        <f t="shared" si="4"/>
        <v>334</v>
      </c>
      <c r="H40" s="9">
        <f t="shared" si="4"/>
        <v>381</v>
      </c>
      <c r="I40" s="9">
        <f t="shared" si="4"/>
        <v>143</v>
      </c>
      <c r="J40" s="9">
        <f t="shared" si="4"/>
        <v>43</v>
      </c>
      <c r="K40" s="9">
        <f t="shared" si="4"/>
        <v>167</v>
      </c>
      <c r="L40" s="9">
        <f t="shared" si="4"/>
        <v>191</v>
      </c>
      <c r="M40" s="9">
        <f t="shared" si="4"/>
        <v>72</v>
      </c>
      <c r="N40" s="9">
        <f t="shared" si="4"/>
        <v>22</v>
      </c>
      <c r="O40" s="9">
        <f t="shared" si="4"/>
        <v>91</v>
      </c>
      <c r="P40" s="9">
        <f t="shared" si="4"/>
        <v>272</v>
      </c>
      <c r="Q40" s="9">
        <f t="shared" si="4"/>
        <v>110</v>
      </c>
      <c r="R40" s="9">
        <f t="shared" si="4"/>
        <v>17</v>
      </c>
      <c r="S40" s="9">
        <f t="shared" si="4"/>
        <v>48</v>
      </c>
      <c r="T40" s="9">
        <f t="shared" si="4"/>
        <v>139</v>
      </c>
      <c r="U40" s="9">
        <f t="shared" si="4"/>
        <v>58</v>
      </c>
      <c r="V40" s="9">
        <f t="shared" si="4"/>
        <v>9</v>
      </c>
    </row>
    <row r="41" spans="1:22">
      <c r="A41" s="58"/>
      <c r="B41" s="10" t="s">
        <v>30</v>
      </c>
      <c r="C41" s="7">
        <v>409</v>
      </c>
      <c r="D41" s="7">
        <v>910</v>
      </c>
      <c r="E41" s="7">
        <v>45</v>
      </c>
      <c r="F41" s="8">
        <f t="shared" si="1"/>
        <v>1.6E-2</v>
      </c>
      <c r="G41" s="9">
        <f t="shared" si="4"/>
        <v>438</v>
      </c>
      <c r="H41" s="9">
        <f t="shared" si="4"/>
        <v>500</v>
      </c>
      <c r="I41" s="9">
        <f t="shared" si="4"/>
        <v>188</v>
      </c>
      <c r="J41" s="9">
        <f t="shared" si="4"/>
        <v>57</v>
      </c>
      <c r="K41" s="9">
        <f t="shared" si="4"/>
        <v>219</v>
      </c>
      <c r="L41" s="9">
        <f t="shared" si="4"/>
        <v>250</v>
      </c>
      <c r="M41" s="9">
        <f t="shared" si="4"/>
        <v>94</v>
      </c>
      <c r="N41" s="9">
        <f t="shared" si="4"/>
        <v>29</v>
      </c>
      <c r="O41" s="9">
        <f t="shared" si="4"/>
        <v>119</v>
      </c>
      <c r="P41" s="9">
        <f t="shared" si="4"/>
        <v>357</v>
      </c>
      <c r="Q41" s="9">
        <f t="shared" si="4"/>
        <v>144</v>
      </c>
      <c r="R41" s="9">
        <f t="shared" si="4"/>
        <v>22</v>
      </c>
      <c r="S41" s="9">
        <f t="shared" si="4"/>
        <v>63</v>
      </c>
      <c r="T41" s="9">
        <f t="shared" si="4"/>
        <v>182</v>
      </c>
      <c r="U41" s="9">
        <f t="shared" si="4"/>
        <v>75</v>
      </c>
      <c r="V41" s="9">
        <f t="shared" si="4"/>
        <v>12</v>
      </c>
    </row>
    <row r="42" spans="1:22">
      <c r="A42" s="58"/>
      <c r="B42" s="10" t="s">
        <v>31</v>
      </c>
      <c r="C42" s="7">
        <v>804</v>
      </c>
      <c r="D42" s="7">
        <v>1820</v>
      </c>
      <c r="E42" s="7">
        <v>45</v>
      </c>
      <c r="F42" s="8">
        <f t="shared" si="1"/>
        <v>6.5000000000000002E-2</v>
      </c>
      <c r="G42" s="9">
        <f t="shared" si="4"/>
        <v>108</v>
      </c>
      <c r="H42" s="9">
        <f t="shared" si="4"/>
        <v>124</v>
      </c>
      <c r="I42" s="9">
        <f t="shared" si="4"/>
        <v>47</v>
      </c>
      <c r="J42" s="9">
        <f t="shared" si="4"/>
        <v>14</v>
      </c>
      <c r="K42" s="9">
        <f t="shared" si="4"/>
        <v>54</v>
      </c>
      <c r="L42" s="9">
        <f t="shared" si="4"/>
        <v>62</v>
      </c>
      <c r="M42" s="9">
        <f t="shared" si="4"/>
        <v>24</v>
      </c>
      <c r="N42" s="9">
        <f t="shared" si="4"/>
        <v>7</v>
      </c>
      <c r="O42" s="9">
        <f t="shared" si="4"/>
        <v>30</v>
      </c>
      <c r="P42" s="9">
        <f t="shared" si="4"/>
        <v>88</v>
      </c>
      <c r="Q42" s="9">
        <f t="shared" si="4"/>
        <v>36</v>
      </c>
      <c r="R42" s="9">
        <f t="shared" si="4"/>
        <v>6</v>
      </c>
      <c r="S42" s="9">
        <f t="shared" si="4"/>
        <v>16</v>
      </c>
      <c r="T42" s="9">
        <f t="shared" si="4"/>
        <v>45</v>
      </c>
      <c r="U42" s="9">
        <f t="shared" si="4"/>
        <v>19</v>
      </c>
      <c r="V42" s="9">
        <f t="shared" si="4"/>
        <v>3</v>
      </c>
    </row>
    <row r="43" spans="1:22">
      <c r="A43" s="58"/>
      <c r="B43" s="10" t="s">
        <v>32</v>
      </c>
      <c r="C43" s="7">
        <v>819</v>
      </c>
      <c r="D43" s="7">
        <v>1820</v>
      </c>
      <c r="E43" s="7">
        <v>45</v>
      </c>
      <c r="F43" s="8">
        <f t="shared" si="1"/>
        <v>6.7000000000000004E-2</v>
      </c>
      <c r="G43" s="9">
        <f t="shared" si="4"/>
        <v>105</v>
      </c>
      <c r="H43" s="9">
        <f t="shared" si="4"/>
        <v>120</v>
      </c>
      <c r="I43" s="9">
        <f t="shared" si="4"/>
        <v>45</v>
      </c>
      <c r="J43" s="9">
        <f t="shared" si="4"/>
        <v>14</v>
      </c>
      <c r="K43" s="9">
        <f t="shared" si="4"/>
        <v>53</v>
      </c>
      <c r="L43" s="9">
        <f t="shared" si="4"/>
        <v>60</v>
      </c>
      <c r="M43" s="9">
        <f t="shared" si="4"/>
        <v>23</v>
      </c>
      <c r="N43" s="9">
        <f t="shared" si="4"/>
        <v>7</v>
      </c>
      <c r="O43" s="9">
        <f t="shared" si="4"/>
        <v>29</v>
      </c>
      <c r="P43" s="9">
        <f t="shared" si="4"/>
        <v>86</v>
      </c>
      <c r="Q43" s="9">
        <f t="shared" si="4"/>
        <v>35</v>
      </c>
      <c r="R43" s="9">
        <f t="shared" si="4"/>
        <v>6</v>
      </c>
      <c r="S43" s="9">
        <f t="shared" si="4"/>
        <v>15</v>
      </c>
      <c r="T43" s="9">
        <f t="shared" si="4"/>
        <v>44</v>
      </c>
      <c r="U43" s="9">
        <f t="shared" si="4"/>
        <v>18</v>
      </c>
      <c r="V43" s="9">
        <f t="shared" si="4"/>
        <v>3</v>
      </c>
    </row>
    <row r="44" spans="1:22">
      <c r="A44" s="58"/>
      <c r="B44" s="10" t="s">
        <v>33</v>
      </c>
      <c r="C44" s="7">
        <v>819</v>
      </c>
      <c r="D44" s="7">
        <v>1820</v>
      </c>
      <c r="E44" s="7">
        <v>45</v>
      </c>
      <c r="F44" s="8">
        <f t="shared" si="1"/>
        <v>6.7000000000000004E-2</v>
      </c>
      <c r="G44" s="9">
        <f t="shared" si="4"/>
        <v>105</v>
      </c>
      <c r="H44" s="9">
        <f t="shared" si="4"/>
        <v>120</v>
      </c>
      <c r="I44" s="9">
        <f t="shared" si="4"/>
        <v>45</v>
      </c>
      <c r="J44" s="9">
        <f t="shared" si="4"/>
        <v>14</v>
      </c>
      <c r="K44" s="9">
        <f t="shared" si="4"/>
        <v>53</v>
      </c>
      <c r="L44" s="9">
        <f t="shared" si="4"/>
        <v>60</v>
      </c>
      <c r="M44" s="9">
        <f t="shared" si="4"/>
        <v>23</v>
      </c>
      <c r="N44" s="9">
        <f t="shared" si="4"/>
        <v>7</v>
      </c>
      <c r="O44" s="9">
        <f t="shared" si="4"/>
        <v>29</v>
      </c>
      <c r="P44" s="9">
        <f t="shared" si="4"/>
        <v>86</v>
      </c>
      <c r="Q44" s="9">
        <f t="shared" si="4"/>
        <v>35</v>
      </c>
      <c r="R44" s="9">
        <f t="shared" si="4"/>
        <v>6</v>
      </c>
      <c r="S44" s="9">
        <f t="shared" si="4"/>
        <v>15</v>
      </c>
      <c r="T44" s="9">
        <f t="shared" si="4"/>
        <v>44</v>
      </c>
      <c r="U44" s="9">
        <f t="shared" si="4"/>
        <v>18</v>
      </c>
      <c r="V44" s="9">
        <f t="shared" si="4"/>
        <v>3</v>
      </c>
    </row>
    <row r="45" spans="1:22">
      <c r="A45" s="58"/>
      <c r="B45" s="10" t="s">
        <v>34</v>
      </c>
      <c r="C45" s="7">
        <v>804</v>
      </c>
      <c r="D45" s="7">
        <v>1820</v>
      </c>
      <c r="E45" s="7">
        <v>63</v>
      </c>
      <c r="F45" s="8">
        <f t="shared" si="1"/>
        <v>9.1999999999999998E-2</v>
      </c>
      <c r="G45" s="9">
        <f t="shared" si="4"/>
        <v>77</v>
      </c>
      <c r="H45" s="9">
        <f t="shared" si="4"/>
        <v>87</v>
      </c>
      <c r="I45" s="9">
        <f t="shared" si="4"/>
        <v>33</v>
      </c>
      <c r="J45" s="9">
        <f t="shared" si="4"/>
        <v>10</v>
      </c>
      <c r="K45" s="9">
        <f t="shared" si="4"/>
        <v>39</v>
      </c>
      <c r="L45" s="9">
        <f t="shared" si="4"/>
        <v>44</v>
      </c>
      <c r="M45" s="9">
        <f t="shared" si="4"/>
        <v>17</v>
      </c>
      <c r="N45" s="9">
        <f t="shared" si="4"/>
        <v>5</v>
      </c>
      <c r="O45" s="9">
        <f t="shared" si="4"/>
        <v>21</v>
      </c>
      <c r="P45" s="9">
        <f t="shared" si="4"/>
        <v>62</v>
      </c>
      <c r="Q45" s="9">
        <f t="shared" si="4"/>
        <v>25</v>
      </c>
      <c r="R45" s="9">
        <f t="shared" si="4"/>
        <v>4</v>
      </c>
      <c r="S45" s="9">
        <f t="shared" si="4"/>
        <v>11</v>
      </c>
      <c r="T45" s="9">
        <f t="shared" si="4"/>
        <v>32</v>
      </c>
      <c r="U45" s="9">
        <f t="shared" si="4"/>
        <v>14</v>
      </c>
      <c r="V45" s="9">
        <f t="shared" si="4"/>
        <v>2</v>
      </c>
    </row>
    <row r="46" spans="1:22">
      <c r="A46" s="58"/>
      <c r="B46" s="10" t="s">
        <v>35</v>
      </c>
      <c r="C46" s="7">
        <v>819</v>
      </c>
      <c r="D46" s="7">
        <v>1820</v>
      </c>
      <c r="E46" s="7">
        <v>63</v>
      </c>
      <c r="F46" s="8">
        <f t="shared" si="1"/>
        <v>9.2999999999999999E-2</v>
      </c>
      <c r="G46" s="9">
        <f t="shared" si="4"/>
        <v>76</v>
      </c>
      <c r="H46" s="9">
        <f t="shared" si="4"/>
        <v>87</v>
      </c>
      <c r="I46" s="9">
        <f t="shared" si="4"/>
        <v>33</v>
      </c>
      <c r="J46" s="9">
        <f t="shared" si="4"/>
        <v>10</v>
      </c>
      <c r="K46" s="9">
        <f t="shared" si="4"/>
        <v>38</v>
      </c>
      <c r="L46" s="9">
        <f t="shared" si="4"/>
        <v>44</v>
      </c>
      <c r="M46" s="9">
        <f t="shared" si="4"/>
        <v>17</v>
      </c>
      <c r="N46" s="9">
        <f t="shared" si="4"/>
        <v>5</v>
      </c>
      <c r="O46" s="9">
        <f t="shared" si="4"/>
        <v>21</v>
      </c>
      <c r="P46" s="9">
        <f t="shared" si="4"/>
        <v>62</v>
      </c>
      <c r="Q46" s="9">
        <f t="shared" si="4"/>
        <v>25</v>
      </c>
      <c r="R46" s="9">
        <f t="shared" si="4"/>
        <v>4</v>
      </c>
      <c r="S46" s="9">
        <f t="shared" si="4"/>
        <v>11</v>
      </c>
      <c r="T46" s="9">
        <f t="shared" si="4"/>
        <v>32</v>
      </c>
      <c r="U46" s="9">
        <f t="shared" si="4"/>
        <v>13</v>
      </c>
      <c r="V46" s="9">
        <f t="shared" si="4"/>
        <v>2</v>
      </c>
    </row>
    <row r="47" spans="1:22">
      <c r="A47" s="46"/>
      <c r="B47" s="10" t="s">
        <v>36</v>
      </c>
      <c r="C47" s="7">
        <v>804</v>
      </c>
      <c r="D47" s="7">
        <v>804</v>
      </c>
      <c r="E47" s="7">
        <v>45</v>
      </c>
      <c r="F47" s="8">
        <f t="shared" si="1"/>
        <v>2.9000000000000001E-2</v>
      </c>
      <c r="G47" s="9">
        <f t="shared" si="4"/>
        <v>242</v>
      </c>
      <c r="H47" s="9">
        <f t="shared" si="4"/>
        <v>276</v>
      </c>
      <c r="I47" s="9">
        <f t="shared" si="4"/>
        <v>104</v>
      </c>
      <c r="J47" s="9">
        <f t="shared" si="4"/>
        <v>32</v>
      </c>
      <c r="K47" s="9">
        <f t="shared" si="4"/>
        <v>121</v>
      </c>
      <c r="L47" s="9">
        <f t="shared" si="4"/>
        <v>138</v>
      </c>
      <c r="M47" s="9">
        <f t="shared" si="4"/>
        <v>52</v>
      </c>
      <c r="N47" s="9">
        <f t="shared" si="4"/>
        <v>16</v>
      </c>
      <c r="O47" s="9">
        <f t="shared" si="4"/>
        <v>66</v>
      </c>
      <c r="P47" s="9">
        <f t="shared" si="4"/>
        <v>197</v>
      </c>
      <c r="Q47" s="9">
        <f t="shared" si="4"/>
        <v>80</v>
      </c>
      <c r="R47" s="9">
        <f t="shared" si="4"/>
        <v>12</v>
      </c>
      <c r="S47" s="9">
        <f t="shared" si="4"/>
        <v>35</v>
      </c>
      <c r="T47" s="9">
        <f t="shared" si="4"/>
        <v>100</v>
      </c>
      <c r="U47" s="9">
        <f t="shared" si="4"/>
        <v>42</v>
      </c>
      <c r="V47" s="9">
        <f t="shared" si="4"/>
        <v>7</v>
      </c>
    </row>
    <row r="48" spans="1:22">
      <c r="A48" s="46"/>
      <c r="B48" s="10" t="s">
        <v>37</v>
      </c>
      <c r="C48" s="7">
        <v>819</v>
      </c>
      <c r="D48" s="7">
        <v>819</v>
      </c>
      <c r="E48" s="7">
        <v>45</v>
      </c>
      <c r="F48" s="8">
        <f t="shared" si="1"/>
        <v>0.03</v>
      </c>
      <c r="G48" s="9">
        <f t="shared" si="4"/>
        <v>234</v>
      </c>
      <c r="H48" s="9">
        <f t="shared" si="4"/>
        <v>267</v>
      </c>
      <c r="I48" s="9">
        <f t="shared" si="4"/>
        <v>100</v>
      </c>
      <c r="J48" s="9">
        <f t="shared" si="4"/>
        <v>30</v>
      </c>
      <c r="K48" s="9">
        <f t="shared" si="4"/>
        <v>117</v>
      </c>
      <c r="L48" s="9">
        <f t="shared" si="4"/>
        <v>134</v>
      </c>
      <c r="M48" s="9">
        <f t="shared" si="4"/>
        <v>50</v>
      </c>
      <c r="N48" s="9">
        <f t="shared" si="4"/>
        <v>15</v>
      </c>
      <c r="O48" s="9">
        <f t="shared" si="4"/>
        <v>64</v>
      </c>
      <c r="P48" s="9">
        <f t="shared" si="4"/>
        <v>190</v>
      </c>
      <c r="Q48" s="9">
        <f t="shared" si="4"/>
        <v>77</v>
      </c>
      <c r="R48" s="9">
        <f t="shared" si="4"/>
        <v>12</v>
      </c>
      <c r="S48" s="9">
        <f t="shared" si="4"/>
        <v>34</v>
      </c>
      <c r="T48" s="9">
        <f t="shared" si="4"/>
        <v>97</v>
      </c>
      <c r="U48" s="9">
        <f t="shared" si="4"/>
        <v>40</v>
      </c>
      <c r="V48" s="9">
        <f t="shared" si="4"/>
        <v>6</v>
      </c>
    </row>
    <row r="49" spans="1:22">
      <c r="A49" s="46"/>
      <c r="B49" s="10" t="s">
        <v>38</v>
      </c>
      <c r="C49" s="7">
        <v>804</v>
      </c>
      <c r="D49" s="7">
        <v>804</v>
      </c>
      <c r="E49" s="7">
        <v>63</v>
      </c>
      <c r="F49" s="8">
        <f t="shared" si="1"/>
        <v>0.04</v>
      </c>
      <c r="G49" s="9">
        <f t="shared" si="4"/>
        <v>175</v>
      </c>
      <c r="H49" s="9">
        <f t="shared" si="4"/>
        <v>200</v>
      </c>
      <c r="I49" s="9">
        <f t="shared" si="4"/>
        <v>75</v>
      </c>
      <c r="J49" s="9">
        <f t="shared" si="4"/>
        <v>23</v>
      </c>
      <c r="K49" s="9">
        <f t="shared" si="4"/>
        <v>88</v>
      </c>
      <c r="L49" s="9">
        <f t="shared" si="4"/>
        <v>100</v>
      </c>
      <c r="M49" s="9">
        <f t="shared" si="4"/>
        <v>38</v>
      </c>
      <c r="N49" s="9">
        <f t="shared" si="4"/>
        <v>12</v>
      </c>
      <c r="O49" s="9">
        <f t="shared" si="4"/>
        <v>48</v>
      </c>
      <c r="P49" s="9">
        <f t="shared" si="4"/>
        <v>143</v>
      </c>
      <c r="Q49" s="9">
        <f t="shared" si="4"/>
        <v>58</v>
      </c>
      <c r="R49" s="9">
        <f t="shared" si="4"/>
        <v>9</v>
      </c>
      <c r="S49" s="9">
        <f t="shared" si="4"/>
        <v>25</v>
      </c>
      <c r="T49" s="9">
        <f t="shared" si="4"/>
        <v>73</v>
      </c>
      <c r="U49" s="9">
        <f t="shared" si="4"/>
        <v>30</v>
      </c>
      <c r="V49" s="9">
        <f t="shared" si="4"/>
        <v>5</v>
      </c>
    </row>
    <row r="50" spans="1:22">
      <c r="A50" s="46"/>
      <c r="B50" s="10" t="s">
        <v>39</v>
      </c>
      <c r="C50" s="7">
        <v>819</v>
      </c>
      <c r="D50" s="7">
        <v>819</v>
      </c>
      <c r="E50" s="7">
        <v>63</v>
      </c>
      <c r="F50" s="8">
        <f t="shared" si="1"/>
        <v>4.2000000000000003E-2</v>
      </c>
      <c r="G50" s="9">
        <f t="shared" si="4"/>
        <v>167</v>
      </c>
      <c r="H50" s="9">
        <f t="shared" si="4"/>
        <v>191</v>
      </c>
      <c r="I50" s="9">
        <f t="shared" si="4"/>
        <v>72</v>
      </c>
      <c r="J50" s="9">
        <f t="shared" si="4"/>
        <v>22</v>
      </c>
      <c r="K50" s="9">
        <f t="shared" si="4"/>
        <v>84</v>
      </c>
      <c r="L50" s="9">
        <f t="shared" si="4"/>
        <v>96</v>
      </c>
      <c r="M50" s="9">
        <f t="shared" si="4"/>
        <v>36</v>
      </c>
      <c r="N50" s="9">
        <f t="shared" si="4"/>
        <v>11</v>
      </c>
      <c r="O50" s="9">
        <f t="shared" si="4"/>
        <v>46</v>
      </c>
      <c r="P50" s="9">
        <f t="shared" si="4"/>
        <v>136</v>
      </c>
      <c r="Q50" s="9">
        <f t="shared" si="4"/>
        <v>55</v>
      </c>
      <c r="R50" s="9">
        <f t="shared" si="4"/>
        <v>9</v>
      </c>
      <c r="S50" s="9">
        <f t="shared" si="4"/>
        <v>24</v>
      </c>
      <c r="T50" s="9">
        <f t="shared" si="4"/>
        <v>70</v>
      </c>
      <c r="U50" s="9">
        <f t="shared" si="4"/>
        <v>29</v>
      </c>
      <c r="V50" s="9">
        <f t="shared" si="4"/>
        <v>5</v>
      </c>
    </row>
    <row r="51" spans="1:22">
      <c r="A51" s="59" t="s">
        <v>40</v>
      </c>
      <c r="B51" s="10" t="s">
        <v>41</v>
      </c>
      <c r="C51" s="7">
        <v>910</v>
      </c>
      <c r="D51" s="7">
        <v>1820</v>
      </c>
      <c r="E51" s="7">
        <v>20</v>
      </c>
      <c r="F51" s="8">
        <f t="shared" si="1"/>
        <v>3.3000000000000002E-2</v>
      </c>
      <c r="G51" s="9">
        <f t="shared" si="4"/>
        <v>213</v>
      </c>
      <c r="H51" s="9">
        <f t="shared" si="4"/>
        <v>243</v>
      </c>
      <c r="I51" s="9" t="s">
        <v>22</v>
      </c>
      <c r="J51" s="9" t="s">
        <v>22</v>
      </c>
      <c r="K51" s="9">
        <f t="shared" si="4"/>
        <v>107</v>
      </c>
      <c r="L51" s="9">
        <f t="shared" si="4"/>
        <v>122</v>
      </c>
      <c r="M51" s="9" t="s">
        <v>22</v>
      </c>
      <c r="N51" s="9" t="s">
        <v>22</v>
      </c>
      <c r="O51" s="9">
        <f t="shared" si="4"/>
        <v>58</v>
      </c>
      <c r="P51" s="9">
        <f t="shared" si="4"/>
        <v>173</v>
      </c>
      <c r="Q51" s="9" t="s">
        <v>22</v>
      </c>
      <c r="R51" s="9" t="s">
        <v>22</v>
      </c>
      <c r="S51" s="9">
        <f t="shared" si="4"/>
        <v>31</v>
      </c>
      <c r="T51" s="9">
        <f t="shared" si="4"/>
        <v>88</v>
      </c>
      <c r="U51" s="9" t="s">
        <v>22</v>
      </c>
      <c r="V51" s="9" t="s">
        <v>22</v>
      </c>
    </row>
    <row r="52" spans="1:22">
      <c r="A52" s="60"/>
      <c r="B52" s="10" t="s">
        <v>42</v>
      </c>
      <c r="C52" s="7">
        <v>910</v>
      </c>
      <c r="D52" s="7">
        <v>1820</v>
      </c>
      <c r="E52" s="7">
        <v>20</v>
      </c>
      <c r="F52" s="8">
        <f t="shared" si="1"/>
        <v>3.3000000000000002E-2</v>
      </c>
      <c r="G52" s="9">
        <f t="shared" si="4"/>
        <v>213</v>
      </c>
      <c r="H52" s="9">
        <f t="shared" si="4"/>
        <v>243</v>
      </c>
      <c r="I52" s="9" t="s">
        <v>22</v>
      </c>
      <c r="J52" s="9" t="s">
        <v>22</v>
      </c>
      <c r="K52" s="9">
        <f t="shared" si="4"/>
        <v>107</v>
      </c>
      <c r="L52" s="9">
        <f t="shared" si="4"/>
        <v>122</v>
      </c>
      <c r="M52" s="9" t="s">
        <v>22</v>
      </c>
      <c r="N52" s="9" t="s">
        <v>22</v>
      </c>
      <c r="O52" s="9">
        <f t="shared" si="4"/>
        <v>58</v>
      </c>
      <c r="P52" s="9">
        <f t="shared" si="4"/>
        <v>173</v>
      </c>
      <c r="Q52" s="9" t="s">
        <v>22</v>
      </c>
      <c r="R52" s="9" t="s">
        <v>22</v>
      </c>
      <c r="S52" s="9">
        <f t="shared" si="4"/>
        <v>31</v>
      </c>
      <c r="T52" s="9">
        <f t="shared" si="4"/>
        <v>88</v>
      </c>
      <c r="U52" s="9" t="s">
        <v>22</v>
      </c>
      <c r="V52" s="9" t="s">
        <v>22</v>
      </c>
    </row>
    <row r="53" spans="1:22">
      <c r="A53" s="60"/>
      <c r="B53" s="10" t="s">
        <v>136</v>
      </c>
      <c r="C53" s="7">
        <v>910</v>
      </c>
      <c r="D53" s="7">
        <v>1820</v>
      </c>
      <c r="E53" s="7">
        <v>30</v>
      </c>
      <c r="F53" s="8">
        <f t="shared" ref="F53:F54" si="5">ROUNDDOWN(C53/1000*D53/1000*E53/1000,3)</f>
        <v>4.9000000000000002E-2</v>
      </c>
      <c r="G53" s="9">
        <f t="shared" si="4"/>
        <v>143</v>
      </c>
      <c r="H53" s="9">
        <f t="shared" si="4"/>
        <v>164</v>
      </c>
      <c r="I53" s="9" t="s">
        <v>22</v>
      </c>
      <c r="J53" s="9" t="s">
        <v>22</v>
      </c>
      <c r="K53" s="9">
        <f t="shared" si="4"/>
        <v>72</v>
      </c>
      <c r="L53" s="9">
        <f t="shared" si="4"/>
        <v>82</v>
      </c>
      <c r="M53" s="9" t="s">
        <v>22</v>
      </c>
      <c r="N53" s="9" t="s">
        <v>22</v>
      </c>
      <c r="O53" s="9">
        <f t="shared" si="4"/>
        <v>39</v>
      </c>
      <c r="P53" s="9">
        <f t="shared" si="4"/>
        <v>117</v>
      </c>
      <c r="Q53" s="9" t="s">
        <v>22</v>
      </c>
      <c r="R53" s="9" t="s">
        <v>22</v>
      </c>
      <c r="S53" s="9">
        <f t="shared" si="4"/>
        <v>21</v>
      </c>
      <c r="T53" s="9">
        <f t="shared" si="4"/>
        <v>60</v>
      </c>
      <c r="U53" s="9" t="s">
        <v>22</v>
      </c>
      <c r="V53" s="9" t="s">
        <v>22</v>
      </c>
    </row>
    <row r="54" spans="1:22">
      <c r="A54" s="61"/>
      <c r="B54" s="10" t="s">
        <v>137</v>
      </c>
      <c r="C54" s="7">
        <v>910</v>
      </c>
      <c r="D54" s="7">
        <v>1820</v>
      </c>
      <c r="E54" s="7">
        <v>30</v>
      </c>
      <c r="F54" s="8">
        <f t="shared" si="5"/>
        <v>4.9000000000000002E-2</v>
      </c>
      <c r="G54" s="9">
        <f t="shared" ref="G54:T54" si="6">ROUNDUP(G$6/$F54,0)</f>
        <v>143</v>
      </c>
      <c r="H54" s="9">
        <f t="shared" si="6"/>
        <v>164</v>
      </c>
      <c r="I54" s="9" t="s">
        <v>22</v>
      </c>
      <c r="J54" s="9" t="s">
        <v>22</v>
      </c>
      <c r="K54" s="9">
        <f t="shared" si="6"/>
        <v>72</v>
      </c>
      <c r="L54" s="9">
        <f t="shared" si="6"/>
        <v>82</v>
      </c>
      <c r="M54" s="9" t="s">
        <v>22</v>
      </c>
      <c r="N54" s="9" t="s">
        <v>22</v>
      </c>
      <c r="O54" s="9">
        <f t="shared" si="6"/>
        <v>39</v>
      </c>
      <c r="P54" s="9">
        <f t="shared" si="6"/>
        <v>117</v>
      </c>
      <c r="Q54" s="9" t="s">
        <v>22</v>
      </c>
      <c r="R54" s="9" t="s">
        <v>22</v>
      </c>
      <c r="S54" s="9">
        <f t="shared" si="6"/>
        <v>21</v>
      </c>
      <c r="T54" s="9">
        <f t="shared" si="6"/>
        <v>60</v>
      </c>
      <c r="U54" s="9" t="s">
        <v>22</v>
      </c>
      <c r="V54" s="9" t="s">
        <v>22</v>
      </c>
    </row>
    <row r="55" spans="1:22">
      <c r="A55" s="46" t="s">
        <v>43</v>
      </c>
      <c r="B55" s="46"/>
      <c r="C55" s="13"/>
      <c r="D55" s="13"/>
      <c r="E55" s="13"/>
      <c r="F55" s="8">
        <f t="shared" si="1"/>
        <v>0</v>
      </c>
      <c r="G55" s="9" t="e">
        <f t="shared" ref="G55:V55" si="7">ROUNDUP(G$6/$F55,0)</f>
        <v>#DIV/0!</v>
      </c>
      <c r="H55" s="9" t="e">
        <f t="shared" si="7"/>
        <v>#DIV/0!</v>
      </c>
      <c r="I55" s="9" t="e">
        <f t="shared" si="7"/>
        <v>#DIV/0!</v>
      </c>
      <c r="J55" s="9" t="e">
        <f t="shared" si="7"/>
        <v>#DIV/0!</v>
      </c>
      <c r="K55" s="9" t="e">
        <f t="shared" si="7"/>
        <v>#DIV/0!</v>
      </c>
      <c r="L55" s="9" t="e">
        <f t="shared" si="7"/>
        <v>#DIV/0!</v>
      </c>
      <c r="M55" s="9" t="e">
        <f t="shared" si="7"/>
        <v>#DIV/0!</v>
      </c>
      <c r="N55" s="9" t="e">
        <f t="shared" si="7"/>
        <v>#DIV/0!</v>
      </c>
      <c r="O55" s="9" t="e">
        <f t="shared" si="7"/>
        <v>#DIV/0!</v>
      </c>
      <c r="P55" s="9" t="e">
        <f t="shared" si="7"/>
        <v>#DIV/0!</v>
      </c>
      <c r="Q55" s="9" t="e">
        <f t="shared" si="7"/>
        <v>#DIV/0!</v>
      </c>
      <c r="R55" s="9" t="e">
        <f t="shared" si="7"/>
        <v>#DIV/0!</v>
      </c>
      <c r="S55" s="9" t="e">
        <f t="shared" si="7"/>
        <v>#DIV/0!</v>
      </c>
      <c r="T55" s="9" t="e">
        <f t="shared" si="7"/>
        <v>#DIV/0!</v>
      </c>
      <c r="U55" s="9" t="e">
        <f t="shared" si="7"/>
        <v>#DIV/0!</v>
      </c>
      <c r="V55" s="9" t="e">
        <f t="shared" si="7"/>
        <v>#DIV/0!</v>
      </c>
    </row>
    <row r="56" spans="1:22">
      <c r="C56" s="11" t="s">
        <v>44</v>
      </c>
      <c r="D56" s="11" t="s">
        <v>44</v>
      </c>
      <c r="E56" s="11" t="s">
        <v>44</v>
      </c>
    </row>
    <row r="57" spans="1:22">
      <c r="C57" s="47" t="s">
        <v>45</v>
      </c>
      <c r="D57" s="47"/>
      <c r="E57" s="47"/>
    </row>
  </sheetData>
  <sheetProtection algorithmName="SHA-512" hashValue="aDe8goAnQqxrrOqiYIBuEKMM72qcHQUi6+/0hmFUFcMV5mZ7dAXeit9ugwJDV87ozeZiXa7809wilVI3/3JbQg==" saltValue="kNMZUt0+lWBlBWpXGndl1A==" spinCount="100000" sheet="1" objects="1" scenarios="1"/>
  <mergeCells count="21">
    <mergeCell ref="A1:F2"/>
    <mergeCell ref="G1:V2"/>
    <mergeCell ref="G3:J4"/>
    <mergeCell ref="K3:N4"/>
    <mergeCell ref="O3:R4"/>
    <mergeCell ref="S3:V4"/>
    <mergeCell ref="A7:B18"/>
    <mergeCell ref="A3:F4"/>
    <mergeCell ref="A5:B6"/>
    <mergeCell ref="C5:C6"/>
    <mergeCell ref="D5:D6"/>
    <mergeCell ref="E5:E6"/>
    <mergeCell ref="F5:F6"/>
    <mergeCell ref="A55:B55"/>
    <mergeCell ref="C57:E57"/>
    <mergeCell ref="A19:B26"/>
    <mergeCell ref="A27:B32"/>
    <mergeCell ref="A33:B33"/>
    <mergeCell ref="A34:A36"/>
    <mergeCell ref="A37:A50"/>
    <mergeCell ref="A51:A54"/>
  </mergeCells>
  <phoneticPr fontId="1"/>
  <conditionalFormatting sqref="C7:V54">
    <cfRule type="expression" dxfId="3" priority="2">
      <formula>MOD(ROW(),2)=1</formula>
    </cfRule>
  </conditionalFormatting>
  <conditionalFormatting sqref="F55:V55">
    <cfRule type="expression" dxfId="2" priority="1">
      <formula>MOD(ROW(),2)=1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86" orientation="landscape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E9FE-6FE6-442C-AAD1-65C24C41D18D}">
  <sheetPr>
    <tabColor rgb="FFFF99FF"/>
  </sheetPr>
  <dimension ref="A1:W57"/>
  <sheetViews>
    <sheetView workbookViewId="0">
      <pane xSplit="6" ySplit="6" topLeftCell="G7" activePane="bottomRight" state="frozen"/>
      <selection sqref="A1:F2"/>
      <selection pane="topRight" sqref="A1:F2"/>
      <selection pane="bottomLeft" sqref="A1:F2"/>
      <selection pane="bottomRight" activeCell="F34" sqref="F34"/>
    </sheetView>
  </sheetViews>
  <sheetFormatPr defaultRowHeight="14.4"/>
  <cols>
    <col min="1" max="2" width="13.36328125" customWidth="1"/>
    <col min="3" max="6" width="6.7265625" customWidth="1"/>
  </cols>
  <sheetData>
    <row r="1" spans="1:23" ht="14.4" customHeight="1">
      <c r="A1" s="64" t="s">
        <v>120</v>
      </c>
      <c r="B1" s="64"/>
      <c r="C1" s="64"/>
      <c r="D1" s="64"/>
      <c r="E1" s="64"/>
      <c r="F1" s="64"/>
      <c r="G1" s="65" t="s">
        <v>1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3" ht="14.4" customHeight="1">
      <c r="A2" s="64"/>
      <c r="B2" s="64"/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ht="14.4" customHeight="1">
      <c r="A3" s="46" t="s">
        <v>0</v>
      </c>
      <c r="B3" s="46"/>
      <c r="C3" s="46"/>
      <c r="D3" s="46"/>
      <c r="E3" s="46"/>
      <c r="F3" s="46"/>
      <c r="G3" s="65" t="s">
        <v>121</v>
      </c>
      <c r="H3" s="65"/>
      <c r="I3" s="65"/>
      <c r="J3" s="65"/>
      <c r="K3" s="65" t="s">
        <v>2</v>
      </c>
      <c r="L3" s="65"/>
      <c r="M3" s="65"/>
      <c r="N3" s="65"/>
      <c r="O3" s="65" t="s">
        <v>122</v>
      </c>
      <c r="P3" s="65"/>
      <c r="Q3" s="65"/>
      <c r="R3" s="65"/>
      <c r="S3" s="65" t="s">
        <v>3</v>
      </c>
      <c r="T3" s="65"/>
      <c r="U3" s="65"/>
      <c r="V3" s="65"/>
    </row>
    <row r="4" spans="1:23" ht="14.4" customHeight="1">
      <c r="A4" s="46"/>
      <c r="B4" s="46"/>
      <c r="C4" s="46"/>
      <c r="D4" s="46"/>
      <c r="E4" s="46"/>
      <c r="F4" s="46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</row>
    <row r="5" spans="1:23">
      <c r="A5" s="53" t="s">
        <v>4</v>
      </c>
      <c r="B5" s="49"/>
      <c r="C5" s="58" t="s">
        <v>5</v>
      </c>
      <c r="D5" s="58" t="s">
        <v>6</v>
      </c>
      <c r="E5" s="58" t="s">
        <v>7</v>
      </c>
      <c r="F5" s="58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9</v>
      </c>
      <c r="P5" s="12" t="s">
        <v>10</v>
      </c>
      <c r="Q5" s="12" t="s">
        <v>11</v>
      </c>
      <c r="R5" s="12" t="s">
        <v>12</v>
      </c>
      <c r="S5" s="12" t="s">
        <v>9</v>
      </c>
      <c r="T5" s="12" t="s">
        <v>10</v>
      </c>
      <c r="U5" s="12" t="s">
        <v>11</v>
      </c>
      <c r="V5" s="12" t="s">
        <v>12</v>
      </c>
    </row>
    <row r="6" spans="1:23" ht="21.9" customHeight="1" thickBot="1">
      <c r="A6" s="54"/>
      <c r="B6" s="50"/>
      <c r="C6" s="59"/>
      <c r="D6" s="59"/>
      <c r="E6" s="59"/>
      <c r="F6" s="59"/>
      <c r="G6" s="1">
        <v>4</v>
      </c>
      <c r="H6" s="1">
        <v>3.5</v>
      </c>
      <c r="I6" s="1">
        <v>2</v>
      </c>
      <c r="J6" s="1">
        <f>I6*0.3</f>
        <v>0.6</v>
      </c>
      <c r="K6" s="1">
        <v>2</v>
      </c>
      <c r="L6" s="1">
        <v>1.8</v>
      </c>
      <c r="M6" s="1">
        <v>1</v>
      </c>
      <c r="N6" s="1">
        <f>M6*0.3</f>
        <v>0.3</v>
      </c>
      <c r="O6" s="1">
        <v>1.1000000000000001</v>
      </c>
      <c r="P6" s="1">
        <v>2.5</v>
      </c>
      <c r="Q6" s="1">
        <v>1.5</v>
      </c>
      <c r="R6" s="2">
        <f>Q6*0.15</f>
        <v>0.22499999999999998</v>
      </c>
      <c r="S6" s="1">
        <v>0.6</v>
      </c>
      <c r="T6" s="1">
        <v>1.3</v>
      </c>
      <c r="U6" s="1">
        <v>0.8</v>
      </c>
      <c r="V6" s="3">
        <f>U6*0.15</f>
        <v>0.12</v>
      </c>
      <c r="W6" t="s">
        <v>13</v>
      </c>
    </row>
    <row r="7" spans="1:23" ht="15" thickTop="1">
      <c r="A7" s="62" t="s">
        <v>14</v>
      </c>
      <c r="B7" s="63"/>
      <c r="C7" s="4">
        <v>910</v>
      </c>
      <c r="D7" s="4">
        <v>1820</v>
      </c>
      <c r="E7" s="4">
        <v>15</v>
      </c>
      <c r="F7" s="5">
        <f>ROUNDDOWN(C7/1000*D7/1000*E7/1000,3)</f>
        <v>2.4E-2</v>
      </c>
      <c r="G7" s="6">
        <f t="shared" ref="G7:V23" si="0">ROUNDUP(G$6/$F7,0)</f>
        <v>167</v>
      </c>
      <c r="H7" s="6">
        <f t="shared" si="0"/>
        <v>146</v>
      </c>
      <c r="I7" s="6">
        <f t="shared" si="0"/>
        <v>84</v>
      </c>
      <c r="J7" s="6">
        <f>ROUNDUP(J$6/$F7,0)</f>
        <v>25</v>
      </c>
      <c r="K7" s="6">
        <f t="shared" si="0"/>
        <v>84</v>
      </c>
      <c r="L7" s="6">
        <f t="shared" si="0"/>
        <v>75</v>
      </c>
      <c r="M7" s="6">
        <f t="shared" si="0"/>
        <v>42</v>
      </c>
      <c r="N7" s="6">
        <f t="shared" si="0"/>
        <v>13</v>
      </c>
      <c r="O7" s="6">
        <f t="shared" si="0"/>
        <v>46</v>
      </c>
      <c r="P7" s="6">
        <f t="shared" si="0"/>
        <v>105</v>
      </c>
      <c r="Q7" s="6">
        <f t="shared" si="0"/>
        <v>63</v>
      </c>
      <c r="R7" s="6">
        <f t="shared" si="0"/>
        <v>10</v>
      </c>
      <c r="S7" s="6">
        <f t="shared" si="0"/>
        <v>25</v>
      </c>
      <c r="T7" s="6">
        <f t="shared" si="0"/>
        <v>55</v>
      </c>
      <c r="U7" s="6">
        <f>ROUNDUP(U$6/$F7,0)</f>
        <v>34</v>
      </c>
      <c r="V7" s="6">
        <f>ROUNDUP(V$6/$F7,0)</f>
        <v>5</v>
      </c>
      <c r="W7" t="s">
        <v>15</v>
      </c>
    </row>
    <row r="8" spans="1:23">
      <c r="A8" s="54"/>
      <c r="B8" s="50"/>
      <c r="C8" s="7">
        <v>910</v>
      </c>
      <c r="D8" s="7">
        <v>1820</v>
      </c>
      <c r="E8" s="7">
        <v>20</v>
      </c>
      <c r="F8" s="8">
        <f t="shared" ref="F8:F55" si="1">ROUNDDOWN(C8/1000*D8/1000*E8/1000,3)</f>
        <v>3.3000000000000002E-2</v>
      </c>
      <c r="G8" s="9">
        <f t="shared" si="0"/>
        <v>122</v>
      </c>
      <c r="H8" s="9">
        <f t="shared" si="0"/>
        <v>107</v>
      </c>
      <c r="I8" s="9">
        <f t="shared" si="0"/>
        <v>61</v>
      </c>
      <c r="J8" s="9">
        <f t="shared" si="0"/>
        <v>19</v>
      </c>
      <c r="K8" s="9">
        <f t="shared" si="0"/>
        <v>61</v>
      </c>
      <c r="L8" s="9">
        <f t="shared" si="0"/>
        <v>55</v>
      </c>
      <c r="M8" s="9">
        <f t="shared" si="0"/>
        <v>31</v>
      </c>
      <c r="N8" s="9">
        <f t="shared" si="0"/>
        <v>10</v>
      </c>
      <c r="O8" s="9">
        <f t="shared" si="0"/>
        <v>34</v>
      </c>
      <c r="P8" s="9">
        <f t="shared" si="0"/>
        <v>76</v>
      </c>
      <c r="Q8" s="9">
        <f t="shared" si="0"/>
        <v>46</v>
      </c>
      <c r="R8" s="9">
        <f t="shared" si="0"/>
        <v>7</v>
      </c>
      <c r="S8" s="9">
        <f t="shared" si="0"/>
        <v>19</v>
      </c>
      <c r="T8" s="9">
        <f t="shared" si="0"/>
        <v>40</v>
      </c>
      <c r="U8" s="9">
        <f t="shared" si="0"/>
        <v>25</v>
      </c>
      <c r="V8" s="9">
        <f t="shared" si="0"/>
        <v>4</v>
      </c>
      <c r="W8" t="s">
        <v>16</v>
      </c>
    </row>
    <row r="9" spans="1:23">
      <c r="A9" s="54"/>
      <c r="B9" s="50"/>
      <c r="C9" s="7">
        <v>910</v>
      </c>
      <c r="D9" s="7">
        <v>1820</v>
      </c>
      <c r="E9" s="7">
        <v>25</v>
      </c>
      <c r="F9" s="8">
        <f>ROUNDDOWN(C9/1000*D9/1000*E9/1000,3)</f>
        <v>4.1000000000000002E-2</v>
      </c>
      <c r="G9" s="9">
        <f t="shared" si="0"/>
        <v>98</v>
      </c>
      <c r="H9" s="9">
        <f t="shared" si="0"/>
        <v>86</v>
      </c>
      <c r="I9" s="9">
        <f t="shared" si="0"/>
        <v>49</v>
      </c>
      <c r="J9" s="9">
        <f t="shared" si="0"/>
        <v>15</v>
      </c>
      <c r="K9" s="9">
        <f t="shared" si="0"/>
        <v>49</v>
      </c>
      <c r="L9" s="9">
        <f t="shared" si="0"/>
        <v>44</v>
      </c>
      <c r="M9" s="9">
        <f t="shared" si="0"/>
        <v>25</v>
      </c>
      <c r="N9" s="9">
        <f t="shared" si="0"/>
        <v>8</v>
      </c>
      <c r="O9" s="9">
        <f t="shared" si="0"/>
        <v>27</v>
      </c>
      <c r="P9" s="9">
        <f t="shared" si="0"/>
        <v>61</v>
      </c>
      <c r="Q9" s="9">
        <f t="shared" si="0"/>
        <v>37</v>
      </c>
      <c r="R9" s="9">
        <f t="shared" si="0"/>
        <v>6</v>
      </c>
      <c r="S9" s="9">
        <f t="shared" si="0"/>
        <v>15</v>
      </c>
      <c r="T9" s="9">
        <f t="shared" si="0"/>
        <v>32</v>
      </c>
      <c r="U9" s="9">
        <f t="shared" si="0"/>
        <v>20</v>
      </c>
      <c r="V9" s="9">
        <f t="shared" si="0"/>
        <v>3</v>
      </c>
    </row>
    <row r="10" spans="1:23">
      <c r="A10" s="54"/>
      <c r="B10" s="50"/>
      <c r="C10" s="7">
        <v>910</v>
      </c>
      <c r="D10" s="7">
        <v>1820</v>
      </c>
      <c r="E10" s="7">
        <v>30</v>
      </c>
      <c r="F10" s="8">
        <f t="shared" si="1"/>
        <v>4.9000000000000002E-2</v>
      </c>
      <c r="G10" s="9">
        <f t="shared" si="0"/>
        <v>82</v>
      </c>
      <c r="H10" s="9">
        <f t="shared" si="0"/>
        <v>72</v>
      </c>
      <c r="I10" s="9">
        <f t="shared" si="0"/>
        <v>41</v>
      </c>
      <c r="J10" s="9">
        <f t="shared" si="0"/>
        <v>13</v>
      </c>
      <c r="K10" s="9">
        <f t="shared" si="0"/>
        <v>41</v>
      </c>
      <c r="L10" s="9">
        <f t="shared" si="0"/>
        <v>37</v>
      </c>
      <c r="M10" s="9">
        <f t="shared" si="0"/>
        <v>21</v>
      </c>
      <c r="N10" s="9">
        <f t="shared" si="0"/>
        <v>7</v>
      </c>
      <c r="O10" s="9">
        <f t="shared" si="0"/>
        <v>23</v>
      </c>
      <c r="P10" s="9">
        <f t="shared" si="0"/>
        <v>52</v>
      </c>
      <c r="Q10" s="9">
        <f t="shared" si="0"/>
        <v>31</v>
      </c>
      <c r="R10" s="9">
        <f t="shared" si="0"/>
        <v>5</v>
      </c>
      <c r="S10" s="9">
        <f t="shared" si="0"/>
        <v>13</v>
      </c>
      <c r="T10" s="9">
        <f t="shared" si="0"/>
        <v>27</v>
      </c>
      <c r="U10" s="9">
        <f t="shared" si="0"/>
        <v>17</v>
      </c>
      <c r="V10" s="9">
        <f t="shared" si="0"/>
        <v>3</v>
      </c>
    </row>
    <row r="11" spans="1:23">
      <c r="A11" s="54"/>
      <c r="B11" s="50"/>
      <c r="C11" s="7">
        <v>910</v>
      </c>
      <c r="D11" s="7">
        <v>1820</v>
      </c>
      <c r="E11" s="7">
        <v>35</v>
      </c>
      <c r="F11" s="8">
        <f t="shared" si="1"/>
        <v>5.7000000000000002E-2</v>
      </c>
      <c r="G11" s="9">
        <f t="shared" si="0"/>
        <v>71</v>
      </c>
      <c r="H11" s="9">
        <f t="shared" si="0"/>
        <v>62</v>
      </c>
      <c r="I11" s="9">
        <f t="shared" si="0"/>
        <v>36</v>
      </c>
      <c r="J11" s="9">
        <f t="shared" si="0"/>
        <v>11</v>
      </c>
      <c r="K11" s="9">
        <f t="shared" si="0"/>
        <v>36</v>
      </c>
      <c r="L11" s="9">
        <f t="shared" si="0"/>
        <v>32</v>
      </c>
      <c r="M11" s="9">
        <f t="shared" si="0"/>
        <v>18</v>
      </c>
      <c r="N11" s="9">
        <f t="shared" si="0"/>
        <v>6</v>
      </c>
      <c r="O11" s="9">
        <f t="shared" si="0"/>
        <v>20</v>
      </c>
      <c r="P11" s="9">
        <f t="shared" si="0"/>
        <v>44</v>
      </c>
      <c r="Q11" s="9">
        <f t="shared" si="0"/>
        <v>27</v>
      </c>
      <c r="R11" s="9">
        <f t="shared" si="0"/>
        <v>4</v>
      </c>
      <c r="S11" s="9">
        <f t="shared" si="0"/>
        <v>11</v>
      </c>
      <c r="T11" s="9">
        <f t="shared" si="0"/>
        <v>23</v>
      </c>
      <c r="U11" s="9">
        <f t="shared" si="0"/>
        <v>15</v>
      </c>
      <c r="V11" s="9">
        <f t="shared" si="0"/>
        <v>3</v>
      </c>
    </row>
    <row r="12" spans="1:23">
      <c r="A12" s="54"/>
      <c r="B12" s="50"/>
      <c r="C12" s="7">
        <v>910</v>
      </c>
      <c r="D12" s="7">
        <v>1820</v>
      </c>
      <c r="E12" s="7">
        <v>40</v>
      </c>
      <c r="F12" s="8">
        <f t="shared" si="1"/>
        <v>6.6000000000000003E-2</v>
      </c>
      <c r="G12" s="9">
        <f t="shared" si="0"/>
        <v>61</v>
      </c>
      <c r="H12" s="9">
        <f t="shared" si="0"/>
        <v>54</v>
      </c>
      <c r="I12" s="9">
        <f t="shared" si="0"/>
        <v>31</v>
      </c>
      <c r="J12" s="9">
        <f t="shared" si="0"/>
        <v>10</v>
      </c>
      <c r="K12" s="9">
        <f t="shared" si="0"/>
        <v>31</v>
      </c>
      <c r="L12" s="9">
        <f t="shared" si="0"/>
        <v>28</v>
      </c>
      <c r="M12" s="9">
        <f t="shared" si="0"/>
        <v>16</v>
      </c>
      <c r="N12" s="9">
        <f t="shared" si="0"/>
        <v>5</v>
      </c>
      <c r="O12" s="9">
        <f t="shared" si="0"/>
        <v>17</v>
      </c>
      <c r="P12" s="9">
        <f t="shared" si="0"/>
        <v>38</v>
      </c>
      <c r="Q12" s="9">
        <f t="shared" si="0"/>
        <v>23</v>
      </c>
      <c r="R12" s="9">
        <f t="shared" si="0"/>
        <v>4</v>
      </c>
      <c r="S12" s="9">
        <f t="shared" si="0"/>
        <v>10</v>
      </c>
      <c r="T12" s="9">
        <f t="shared" si="0"/>
        <v>20</v>
      </c>
      <c r="U12" s="9">
        <f t="shared" si="0"/>
        <v>13</v>
      </c>
      <c r="V12" s="9">
        <f t="shared" si="0"/>
        <v>2</v>
      </c>
    </row>
    <row r="13" spans="1:23">
      <c r="A13" s="54"/>
      <c r="B13" s="50"/>
      <c r="C13" s="7">
        <v>910</v>
      </c>
      <c r="D13" s="7">
        <v>1820</v>
      </c>
      <c r="E13" s="7">
        <v>45</v>
      </c>
      <c r="F13" s="8">
        <f t="shared" si="1"/>
        <v>7.3999999999999996E-2</v>
      </c>
      <c r="G13" s="9">
        <f t="shared" si="0"/>
        <v>55</v>
      </c>
      <c r="H13" s="9">
        <f t="shared" si="0"/>
        <v>48</v>
      </c>
      <c r="I13" s="9">
        <f t="shared" si="0"/>
        <v>28</v>
      </c>
      <c r="J13" s="9">
        <f t="shared" si="0"/>
        <v>9</v>
      </c>
      <c r="K13" s="9">
        <f t="shared" si="0"/>
        <v>28</v>
      </c>
      <c r="L13" s="9">
        <f t="shared" si="0"/>
        <v>25</v>
      </c>
      <c r="M13" s="9">
        <f t="shared" si="0"/>
        <v>14</v>
      </c>
      <c r="N13" s="9">
        <f t="shared" si="0"/>
        <v>5</v>
      </c>
      <c r="O13" s="9">
        <f t="shared" si="0"/>
        <v>15</v>
      </c>
      <c r="P13" s="9">
        <f t="shared" si="0"/>
        <v>34</v>
      </c>
      <c r="Q13" s="9">
        <f t="shared" si="0"/>
        <v>21</v>
      </c>
      <c r="R13" s="9">
        <f t="shared" si="0"/>
        <v>4</v>
      </c>
      <c r="S13" s="9">
        <f t="shared" si="0"/>
        <v>9</v>
      </c>
      <c r="T13" s="9">
        <f t="shared" si="0"/>
        <v>18</v>
      </c>
      <c r="U13" s="9">
        <f t="shared" si="0"/>
        <v>11</v>
      </c>
      <c r="V13" s="9">
        <f t="shared" si="0"/>
        <v>2</v>
      </c>
    </row>
    <row r="14" spans="1:23">
      <c r="A14" s="54"/>
      <c r="B14" s="50"/>
      <c r="C14" s="7">
        <v>910</v>
      </c>
      <c r="D14" s="7">
        <v>1820</v>
      </c>
      <c r="E14" s="7">
        <v>50</v>
      </c>
      <c r="F14" s="8">
        <f t="shared" si="1"/>
        <v>8.2000000000000003E-2</v>
      </c>
      <c r="G14" s="9">
        <f t="shared" si="0"/>
        <v>49</v>
      </c>
      <c r="H14" s="9">
        <f t="shared" si="0"/>
        <v>43</v>
      </c>
      <c r="I14" s="9">
        <f t="shared" si="0"/>
        <v>25</v>
      </c>
      <c r="J14" s="9">
        <f t="shared" si="0"/>
        <v>8</v>
      </c>
      <c r="K14" s="9">
        <f t="shared" si="0"/>
        <v>25</v>
      </c>
      <c r="L14" s="9">
        <f t="shared" si="0"/>
        <v>22</v>
      </c>
      <c r="M14" s="9">
        <f t="shared" si="0"/>
        <v>13</v>
      </c>
      <c r="N14" s="9">
        <f t="shared" si="0"/>
        <v>4</v>
      </c>
      <c r="O14" s="9">
        <f t="shared" si="0"/>
        <v>14</v>
      </c>
      <c r="P14" s="9">
        <f t="shared" si="0"/>
        <v>31</v>
      </c>
      <c r="Q14" s="9">
        <f t="shared" si="0"/>
        <v>19</v>
      </c>
      <c r="R14" s="9">
        <f t="shared" si="0"/>
        <v>3</v>
      </c>
      <c r="S14" s="9">
        <f t="shared" si="0"/>
        <v>8</v>
      </c>
      <c r="T14" s="9">
        <f t="shared" si="0"/>
        <v>16</v>
      </c>
      <c r="U14" s="9">
        <f t="shared" si="0"/>
        <v>10</v>
      </c>
      <c r="V14" s="9">
        <f t="shared" si="0"/>
        <v>2</v>
      </c>
    </row>
    <row r="15" spans="1:23">
      <c r="A15" s="54"/>
      <c r="B15" s="50"/>
      <c r="C15" s="7">
        <v>910</v>
      </c>
      <c r="D15" s="7">
        <v>1820</v>
      </c>
      <c r="E15" s="7">
        <v>60</v>
      </c>
      <c r="F15" s="8">
        <f t="shared" si="1"/>
        <v>9.9000000000000005E-2</v>
      </c>
      <c r="G15" s="9">
        <f t="shared" si="0"/>
        <v>41</v>
      </c>
      <c r="H15" s="9">
        <f t="shared" si="0"/>
        <v>36</v>
      </c>
      <c r="I15" s="9">
        <f t="shared" si="0"/>
        <v>21</v>
      </c>
      <c r="J15" s="9">
        <f t="shared" si="0"/>
        <v>7</v>
      </c>
      <c r="K15" s="9">
        <f t="shared" si="0"/>
        <v>21</v>
      </c>
      <c r="L15" s="9">
        <f t="shared" si="0"/>
        <v>19</v>
      </c>
      <c r="M15" s="9">
        <f t="shared" si="0"/>
        <v>11</v>
      </c>
      <c r="N15" s="9">
        <f t="shared" si="0"/>
        <v>4</v>
      </c>
      <c r="O15" s="9">
        <f t="shared" si="0"/>
        <v>12</v>
      </c>
      <c r="P15" s="9">
        <f t="shared" si="0"/>
        <v>26</v>
      </c>
      <c r="Q15" s="9">
        <f t="shared" si="0"/>
        <v>16</v>
      </c>
      <c r="R15" s="9">
        <f t="shared" si="0"/>
        <v>3</v>
      </c>
      <c r="S15" s="9">
        <f t="shared" si="0"/>
        <v>7</v>
      </c>
      <c r="T15" s="9">
        <f t="shared" si="0"/>
        <v>14</v>
      </c>
      <c r="U15" s="9">
        <f t="shared" si="0"/>
        <v>9</v>
      </c>
      <c r="V15" s="9">
        <f t="shared" si="0"/>
        <v>2</v>
      </c>
    </row>
    <row r="16" spans="1:23">
      <c r="A16" s="54"/>
      <c r="B16" s="50"/>
      <c r="C16" s="7">
        <v>910</v>
      </c>
      <c r="D16" s="7">
        <v>1820</v>
      </c>
      <c r="E16" s="7">
        <v>63</v>
      </c>
      <c r="F16" s="8">
        <f t="shared" si="1"/>
        <v>0.104</v>
      </c>
      <c r="G16" s="9">
        <f t="shared" si="0"/>
        <v>39</v>
      </c>
      <c r="H16" s="9">
        <f t="shared" si="0"/>
        <v>34</v>
      </c>
      <c r="I16" s="9">
        <f t="shared" si="0"/>
        <v>20</v>
      </c>
      <c r="J16" s="9">
        <f t="shared" si="0"/>
        <v>6</v>
      </c>
      <c r="K16" s="9">
        <f t="shared" si="0"/>
        <v>20</v>
      </c>
      <c r="L16" s="9">
        <f t="shared" si="0"/>
        <v>18</v>
      </c>
      <c r="M16" s="9">
        <f t="shared" si="0"/>
        <v>10</v>
      </c>
      <c r="N16" s="9">
        <f t="shared" si="0"/>
        <v>3</v>
      </c>
      <c r="O16" s="9">
        <f t="shared" si="0"/>
        <v>11</v>
      </c>
      <c r="P16" s="9">
        <f t="shared" si="0"/>
        <v>25</v>
      </c>
      <c r="Q16" s="9">
        <f t="shared" si="0"/>
        <v>15</v>
      </c>
      <c r="R16" s="9">
        <f t="shared" si="0"/>
        <v>3</v>
      </c>
      <c r="S16" s="9">
        <f t="shared" si="0"/>
        <v>6</v>
      </c>
      <c r="T16" s="9">
        <f t="shared" si="0"/>
        <v>13</v>
      </c>
      <c r="U16" s="9">
        <f t="shared" si="0"/>
        <v>8</v>
      </c>
      <c r="V16" s="9">
        <f t="shared" si="0"/>
        <v>2</v>
      </c>
    </row>
    <row r="17" spans="1:22">
      <c r="A17" s="54"/>
      <c r="B17" s="50"/>
      <c r="C17" s="7">
        <v>910</v>
      </c>
      <c r="D17" s="7">
        <v>1820</v>
      </c>
      <c r="E17" s="7">
        <v>80</v>
      </c>
      <c r="F17" s="8">
        <f t="shared" si="1"/>
        <v>0.13200000000000001</v>
      </c>
      <c r="G17" s="9">
        <f t="shared" si="0"/>
        <v>31</v>
      </c>
      <c r="H17" s="9">
        <f t="shared" si="0"/>
        <v>27</v>
      </c>
      <c r="I17" s="9">
        <f t="shared" ref="I17:V17" si="2">ROUNDUP(I$6/$F17,0)</f>
        <v>16</v>
      </c>
      <c r="J17" s="9">
        <f t="shared" si="2"/>
        <v>5</v>
      </c>
      <c r="K17" s="9">
        <f t="shared" si="2"/>
        <v>16</v>
      </c>
      <c r="L17" s="9">
        <f t="shared" si="2"/>
        <v>14</v>
      </c>
      <c r="M17" s="9">
        <f t="shared" si="2"/>
        <v>8</v>
      </c>
      <c r="N17" s="9">
        <f t="shared" si="2"/>
        <v>3</v>
      </c>
      <c r="O17" s="9">
        <f t="shared" si="2"/>
        <v>9</v>
      </c>
      <c r="P17" s="9">
        <f t="shared" si="2"/>
        <v>19</v>
      </c>
      <c r="Q17" s="9">
        <f t="shared" si="2"/>
        <v>12</v>
      </c>
      <c r="R17" s="9">
        <f t="shared" si="2"/>
        <v>2</v>
      </c>
      <c r="S17" s="9">
        <f t="shared" si="2"/>
        <v>5</v>
      </c>
      <c r="T17" s="9">
        <f t="shared" si="2"/>
        <v>10</v>
      </c>
      <c r="U17" s="9">
        <f t="shared" si="2"/>
        <v>7</v>
      </c>
      <c r="V17" s="9">
        <f t="shared" si="2"/>
        <v>1</v>
      </c>
    </row>
    <row r="18" spans="1:22">
      <c r="A18" s="55"/>
      <c r="B18" s="52"/>
      <c r="C18" s="7">
        <v>910</v>
      </c>
      <c r="D18" s="7">
        <v>1820</v>
      </c>
      <c r="E18" s="7">
        <v>90</v>
      </c>
      <c r="F18" s="8">
        <f t="shared" si="1"/>
        <v>0.14899999999999999</v>
      </c>
      <c r="G18" s="9">
        <f t="shared" si="0"/>
        <v>27</v>
      </c>
      <c r="H18" s="9">
        <f t="shared" si="0"/>
        <v>24</v>
      </c>
      <c r="I18" s="9">
        <f t="shared" si="0"/>
        <v>14</v>
      </c>
      <c r="J18" s="9">
        <f t="shared" si="0"/>
        <v>5</v>
      </c>
      <c r="K18" s="9">
        <f t="shared" si="0"/>
        <v>14</v>
      </c>
      <c r="L18" s="9">
        <f t="shared" si="0"/>
        <v>13</v>
      </c>
      <c r="M18" s="9">
        <f t="shared" si="0"/>
        <v>7</v>
      </c>
      <c r="N18" s="9">
        <f t="shared" si="0"/>
        <v>3</v>
      </c>
      <c r="O18" s="9">
        <f t="shared" si="0"/>
        <v>8</v>
      </c>
      <c r="P18" s="9">
        <f t="shared" si="0"/>
        <v>17</v>
      </c>
      <c r="Q18" s="9">
        <f t="shared" si="0"/>
        <v>11</v>
      </c>
      <c r="R18" s="9">
        <f t="shared" si="0"/>
        <v>2</v>
      </c>
      <c r="S18" s="9">
        <f t="shared" si="0"/>
        <v>5</v>
      </c>
      <c r="T18" s="9">
        <f t="shared" si="0"/>
        <v>9</v>
      </c>
      <c r="U18" s="9">
        <f t="shared" si="0"/>
        <v>6</v>
      </c>
      <c r="V18" s="9">
        <f t="shared" si="0"/>
        <v>1</v>
      </c>
    </row>
    <row r="19" spans="1:22">
      <c r="A19" s="48" t="s">
        <v>17</v>
      </c>
      <c r="B19" s="49"/>
      <c r="C19" s="7">
        <v>910</v>
      </c>
      <c r="D19" s="7">
        <v>3030</v>
      </c>
      <c r="E19" s="7">
        <v>20</v>
      </c>
      <c r="F19" s="8">
        <f t="shared" si="1"/>
        <v>5.5E-2</v>
      </c>
      <c r="G19" s="9">
        <f t="shared" si="0"/>
        <v>73</v>
      </c>
      <c r="H19" s="9">
        <f t="shared" si="0"/>
        <v>64</v>
      </c>
      <c r="I19" s="9">
        <f t="shared" si="0"/>
        <v>37</v>
      </c>
      <c r="J19" s="9">
        <f t="shared" si="0"/>
        <v>11</v>
      </c>
      <c r="K19" s="9">
        <f t="shared" si="0"/>
        <v>37</v>
      </c>
      <c r="L19" s="9">
        <f t="shared" si="0"/>
        <v>33</v>
      </c>
      <c r="M19" s="9">
        <f t="shared" si="0"/>
        <v>19</v>
      </c>
      <c r="N19" s="9">
        <f t="shared" si="0"/>
        <v>6</v>
      </c>
      <c r="O19" s="9">
        <f t="shared" si="0"/>
        <v>20</v>
      </c>
      <c r="P19" s="9">
        <f t="shared" si="0"/>
        <v>46</v>
      </c>
      <c r="Q19" s="9">
        <f t="shared" si="0"/>
        <v>28</v>
      </c>
      <c r="R19" s="9">
        <f t="shared" si="0"/>
        <v>5</v>
      </c>
      <c r="S19" s="9">
        <f t="shared" si="0"/>
        <v>11</v>
      </c>
      <c r="T19" s="9">
        <f t="shared" si="0"/>
        <v>24</v>
      </c>
      <c r="U19" s="9">
        <f t="shared" si="0"/>
        <v>15</v>
      </c>
      <c r="V19" s="9">
        <f t="shared" si="0"/>
        <v>3</v>
      </c>
    </row>
    <row r="20" spans="1:22">
      <c r="A20" s="47"/>
      <c r="B20" s="50"/>
      <c r="C20" s="7">
        <v>910</v>
      </c>
      <c r="D20" s="7">
        <v>3030</v>
      </c>
      <c r="E20" s="7">
        <v>25</v>
      </c>
      <c r="F20" s="8">
        <f t="shared" si="1"/>
        <v>6.8000000000000005E-2</v>
      </c>
      <c r="G20" s="9">
        <f t="shared" si="0"/>
        <v>59</v>
      </c>
      <c r="H20" s="9">
        <f t="shared" si="0"/>
        <v>52</v>
      </c>
      <c r="I20" s="9">
        <f t="shared" si="0"/>
        <v>30</v>
      </c>
      <c r="J20" s="9">
        <f t="shared" si="0"/>
        <v>9</v>
      </c>
      <c r="K20" s="9">
        <f t="shared" si="0"/>
        <v>30</v>
      </c>
      <c r="L20" s="9">
        <f t="shared" si="0"/>
        <v>27</v>
      </c>
      <c r="M20" s="9">
        <f t="shared" si="0"/>
        <v>15</v>
      </c>
      <c r="N20" s="9">
        <f t="shared" si="0"/>
        <v>5</v>
      </c>
      <c r="O20" s="9">
        <f t="shared" si="0"/>
        <v>17</v>
      </c>
      <c r="P20" s="9">
        <f t="shared" si="0"/>
        <v>37</v>
      </c>
      <c r="Q20" s="9">
        <f t="shared" si="0"/>
        <v>23</v>
      </c>
      <c r="R20" s="9">
        <f t="shared" si="0"/>
        <v>4</v>
      </c>
      <c r="S20" s="9">
        <f t="shared" si="0"/>
        <v>9</v>
      </c>
      <c r="T20" s="9">
        <f t="shared" si="0"/>
        <v>20</v>
      </c>
      <c r="U20" s="9">
        <f t="shared" si="0"/>
        <v>12</v>
      </c>
      <c r="V20" s="9">
        <f t="shared" si="0"/>
        <v>2</v>
      </c>
    </row>
    <row r="21" spans="1:22">
      <c r="A21" s="47"/>
      <c r="B21" s="50"/>
      <c r="C21" s="7">
        <v>910</v>
      </c>
      <c r="D21" s="7">
        <v>3030</v>
      </c>
      <c r="E21" s="7">
        <v>30</v>
      </c>
      <c r="F21" s="8">
        <f t="shared" si="1"/>
        <v>8.2000000000000003E-2</v>
      </c>
      <c r="G21" s="9">
        <f t="shared" si="0"/>
        <v>49</v>
      </c>
      <c r="H21" s="9">
        <f t="shared" si="0"/>
        <v>43</v>
      </c>
      <c r="I21" s="9">
        <f t="shared" si="0"/>
        <v>25</v>
      </c>
      <c r="J21" s="9">
        <f t="shared" si="0"/>
        <v>8</v>
      </c>
      <c r="K21" s="9">
        <f t="shared" si="0"/>
        <v>25</v>
      </c>
      <c r="L21" s="9">
        <f t="shared" si="0"/>
        <v>22</v>
      </c>
      <c r="M21" s="9">
        <f t="shared" si="0"/>
        <v>13</v>
      </c>
      <c r="N21" s="9">
        <f t="shared" si="0"/>
        <v>4</v>
      </c>
      <c r="O21" s="9">
        <f t="shared" si="0"/>
        <v>14</v>
      </c>
      <c r="P21" s="9">
        <f t="shared" si="0"/>
        <v>31</v>
      </c>
      <c r="Q21" s="9">
        <f t="shared" si="0"/>
        <v>19</v>
      </c>
      <c r="R21" s="9">
        <f t="shared" si="0"/>
        <v>3</v>
      </c>
      <c r="S21" s="9">
        <f t="shared" si="0"/>
        <v>8</v>
      </c>
      <c r="T21" s="9">
        <f t="shared" si="0"/>
        <v>16</v>
      </c>
      <c r="U21" s="9">
        <f t="shared" si="0"/>
        <v>10</v>
      </c>
      <c r="V21" s="9">
        <f t="shared" si="0"/>
        <v>2</v>
      </c>
    </row>
    <row r="22" spans="1:22">
      <c r="A22" s="47"/>
      <c r="B22" s="50"/>
      <c r="C22" s="7">
        <v>910</v>
      </c>
      <c r="D22" s="7">
        <v>3030</v>
      </c>
      <c r="E22" s="7">
        <v>35</v>
      </c>
      <c r="F22" s="8">
        <f t="shared" si="1"/>
        <v>9.6000000000000002E-2</v>
      </c>
      <c r="G22" s="9">
        <f t="shared" si="0"/>
        <v>42</v>
      </c>
      <c r="H22" s="9">
        <f t="shared" si="0"/>
        <v>37</v>
      </c>
      <c r="I22" s="9">
        <f t="shared" si="0"/>
        <v>21</v>
      </c>
      <c r="J22" s="9">
        <f t="shared" si="0"/>
        <v>7</v>
      </c>
      <c r="K22" s="9">
        <f t="shared" si="0"/>
        <v>21</v>
      </c>
      <c r="L22" s="9">
        <f t="shared" si="0"/>
        <v>19</v>
      </c>
      <c r="M22" s="9">
        <f t="shared" si="0"/>
        <v>11</v>
      </c>
      <c r="N22" s="9">
        <f t="shared" si="0"/>
        <v>4</v>
      </c>
      <c r="O22" s="9">
        <f t="shared" si="0"/>
        <v>12</v>
      </c>
      <c r="P22" s="9">
        <f t="shared" si="0"/>
        <v>27</v>
      </c>
      <c r="Q22" s="9">
        <f t="shared" si="0"/>
        <v>16</v>
      </c>
      <c r="R22" s="9">
        <f t="shared" si="0"/>
        <v>3</v>
      </c>
      <c r="S22" s="9">
        <f t="shared" si="0"/>
        <v>7</v>
      </c>
      <c r="T22" s="9">
        <f t="shared" si="0"/>
        <v>14</v>
      </c>
      <c r="U22" s="9">
        <f t="shared" si="0"/>
        <v>9</v>
      </c>
      <c r="V22" s="9">
        <f t="shared" si="0"/>
        <v>2</v>
      </c>
    </row>
    <row r="23" spans="1:22">
      <c r="A23" s="47"/>
      <c r="B23" s="50"/>
      <c r="C23" s="7">
        <v>910</v>
      </c>
      <c r="D23" s="7">
        <v>3030</v>
      </c>
      <c r="E23" s="7">
        <v>40</v>
      </c>
      <c r="F23" s="8">
        <f t="shared" si="1"/>
        <v>0.11</v>
      </c>
      <c r="G23" s="9">
        <f t="shared" si="0"/>
        <v>37</v>
      </c>
      <c r="H23" s="9">
        <f t="shared" si="0"/>
        <v>32</v>
      </c>
      <c r="I23" s="9">
        <f t="shared" si="0"/>
        <v>19</v>
      </c>
      <c r="J23" s="9">
        <f t="shared" si="0"/>
        <v>6</v>
      </c>
      <c r="K23" s="9">
        <f t="shared" si="0"/>
        <v>19</v>
      </c>
      <c r="L23" s="9">
        <f t="shared" si="0"/>
        <v>17</v>
      </c>
      <c r="M23" s="9">
        <f t="shared" si="0"/>
        <v>10</v>
      </c>
      <c r="N23" s="9">
        <f t="shared" si="0"/>
        <v>3</v>
      </c>
      <c r="O23" s="9">
        <f t="shared" si="0"/>
        <v>10</v>
      </c>
      <c r="P23" s="9">
        <f t="shared" si="0"/>
        <v>23</v>
      </c>
      <c r="Q23" s="9">
        <f t="shared" si="0"/>
        <v>14</v>
      </c>
      <c r="R23" s="9">
        <f t="shared" si="0"/>
        <v>3</v>
      </c>
      <c r="S23" s="9">
        <f t="shared" si="0"/>
        <v>6</v>
      </c>
      <c r="T23" s="9">
        <f t="shared" si="0"/>
        <v>12</v>
      </c>
      <c r="U23" s="9">
        <f t="shared" si="0"/>
        <v>8</v>
      </c>
      <c r="V23" s="9">
        <f t="shared" si="0"/>
        <v>2</v>
      </c>
    </row>
    <row r="24" spans="1:22">
      <c r="A24" s="47"/>
      <c r="B24" s="50"/>
      <c r="C24" s="7">
        <v>910</v>
      </c>
      <c r="D24" s="7">
        <v>3030</v>
      </c>
      <c r="E24" s="7">
        <v>45</v>
      </c>
      <c r="F24" s="8">
        <f t="shared" si="1"/>
        <v>0.124</v>
      </c>
      <c r="G24" s="9">
        <f t="shared" ref="G24:V36" si="3">ROUNDUP(G$6/$F24,0)</f>
        <v>33</v>
      </c>
      <c r="H24" s="9">
        <f t="shared" si="3"/>
        <v>29</v>
      </c>
      <c r="I24" s="9">
        <f t="shared" si="3"/>
        <v>17</v>
      </c>
      <c r="J24" s="9">
        <f t="shared" si="3"/>
        <v>5</v>
      </c>
      <c r="K24" s="9">
        <f t="shared" si="3"/>
        <v>17</v>
      </c>
      <c r="L24" s="9">
        <f t="shared" si="3"/>
        <v>15</v>
      </c>
      <c r="M24" s="9">
        <f t="shared" si="3"/>
        <v>9</v>
      </c>
      <c r="N24" s="9">
        <f t="shared" si="3"/>
        <v>3</v>
      </c>
      <c r="O24" s="9">
        <f t="shared" si="3"/>
        <v>9</v>
      </c>
      <c r="P24" s="9">
        <f t="shared" si="3"/>
        <v>21</v>
      </c>
      <c r="Q24" s="9">
        <f t="shared" si="3"/>
        <v>13</v>
      </c>
      <c r="R24" s="9">
        <f t="shared" si="3"/>
        <v>2</v>
      </c>
      <c r="S24" s="9">
        <f t="shared" si="3"/>
        <v>5</v>
      </c>
      <c r="T24" s="9">
        <f t="shared" si="3"/>
        <v>11</v>
      </c>
      <c r="U24" s="9">
        <f t="shared" si="3"/>
        <v>7</v>
      </c>
      <c r="V24" s="9">
        <f t="shared" si="3"/>
        <v>1</v>
      </c>
    </row>
    <row r="25" spans="1:22">
      <c r="A25" s="47"/>
      <c r="B25" s="50"/>
      <c r="C25" s="7">
        <v>910</v>
      </c>
      <c r="D25" s="7">
        <v>3030</v>
      </c>
      <c r="E25" s="7">
        <v>50</v>
      </c>
      <c r="F25" s="8">
        <f t="shared" si="1"/>
        <v>0.13700000000000001</v>
      </c>
      <c r="G25" s="9">
        <f t="shared" si="3"/>
        <v>30</v>
      </c>
      <c r="H25" s="9">
        <f t="shared" si="3"/>
        <v>26</v>
      </c>
      <c r="I25" s="9">
        <f t="shared" si="3"/>
        <v>15</v>
      </c>
      <c r="J25" s="9">
        <f t="shared" si="3"/>
        <v>5</v>
      </c>
      <c r="K25" s="9">
        <f t="shared" si="3"/>
        <v>15</v>
      </c>
      <c r="L25" s="9">
        <f t="shared" si="3"/>
        <v>14</v>
      </c>
      <c r="M25" s="9">
        <f t="shared" si="3"/>
        <v>8</v>
      </c>
      <c r="N25" s="9">
        <f t="shared" si="3"/>
        <v>3</v>
      </c>
      <c r="O25" s="9">
        <f t="shared" si="3"/>
        <v>9</v>
      </c>
      <c r="P25" s="9">
        <f t="shared" si="3"/>
        <v>19</v>
      </c>
      <c r="Q25" s="9">
        <f t="shared" si="3"/>
        <v>11</v>
      </c>
      <c r="R25" s="9">
        <f t="shared" si="3"/>
        <v>2</v>
      </c>
      <c r="S25" s="9">
        <f t="shared" si="3"/>
        <v>5</v>
      </c>
      <c r="T25" s="9">
        <f t="shared" si="3"/>
        <v>10</v>
      </c>
      <c r="U25" s="9">
        <f t="shared" si="3"/>
        <v>6</v>
      </c>
      <c r="V25" s="9">
        <f t="shared" si="3"/>
        <v>1</v>
      </c>
    </row>
    <row r="26" spans="1:22">
      <c r="A26" s="51"/>
      <c r="B26" s="52"/>
      <c r="C26" s="7">
        <v>910</v>
      </c>
      <c r="D26" s="7">
        <v>3030</v>
      </c>
      <c r="E26" s="7">
        <v>60</v>
      </c>
      <c r="F26" s="8">
        <f t="shared" si="1"/>
        <v>0.16500000000000001</v>
      </c>
      <c r="G26" s="9">
        <f t="shared" si="3"/>
        <v>25</v>
      </c>
      <c r="H26" s="9">
        <f t="shared" si="3"/>
        <v>22</v>
      </c>
      <c r="I26" s="9">
        <f t="shared" si="3"/>
        <v>13</v>
      </c>
      <c r="J26" s="9">
        <f t="shared" si="3"/>
        <v>4</v>
      </c>
      <c r="K26" s="9">
        <f t="shared" si="3"/>
        <v>13</v>
      </c>
      <c r="L26" s="9">
        <f t="shared" si="3"/>
        <v>11</v>
      </c>
      <c r="M26" s="9">
        <f t="shared" si="3"/>
        <v>7</v>
      </c>
      <c r="N26" s="9">
        <f t="shared" si="3"/>
        <v>2</v>
      </c>
      <c r="O26" s="9">
        <f t="shared" si="3"/>
        <v>7</v>
      </c>
      <c r="P26" s="9">
        <f t="shared" si="3"/>
        <v>16</v>
      </c>
      <c r="Q26" s="9">
        <f t="shared" si="3"/>
        <v>10</v>
      </c>
      <c r="R26" s="9">
        <f t="shared" si="3"/>
        <v>2</v>
      </c>
      <c r="S26" s="9">
        <f t="shared" si="3"/>
        <v>4</v>
      </c>
      <c r="T26" s="9">
        <f t="shared" si="3"/>
        <v>8</v>
      </c>
      <c r="U26" s="9">
        <f t="shared" si="3"/>
        <v>5</v>
      </c>
      <c r="V26" s="9">
        <f t="shared" si="3"/>
        <v>1</v>
      </c>
    </row>
    <row r="27" spans="1:22">
      <c r="A27" s="53" t="s">
        <v>18</v>
      </c>
      <c r="B27" s="49"/>
      <c r="C27" s="7">
        <v>1000</v>
      </c>
      <c r="D27" s="7">
        <v>2000</v>
      </c>
      <c r="E27" s="7">
        <v>20</v>
      </c>
      <c r="F27" s="8">
        <f t="shared" si="1"/>
        <v>0.04</v>
      </c>
      <c r="G27" s="9">
        <f t="shared" si="3"/>
        <v>100</v>
      </c>
      <c r="H27" s="9">
        <f t="shared" si="3"/>
        <v>88</v>
      </c>
      <c r="I27" s="9">
        <f t="shared" si="3"/>
        <v>50</v>
      </c>
      <c r="J27" s="9">
        <f t="shared" si="3"/>
        <v>15</v>
      </c>
      <c r="K27" s="9">
        <f t="shared" si="3"/>
        <v>50</v>
      </c>
      <c r="L27" s="9">
        <f t="shared" si="3"/>
        <v>45</v>
      </c>
      <c r="M27" s="9">
        <f t="shared" si="3"/>
        <v>25</v>
      </c>
      <c r="N27" s="9">
        <f t="shared" si="3"/>
        <v>8</v>
      </c>
      <c r="O27" s="9">
        <f t="shared" si="3"/>
        <v>28</v>
      </c>
      <c r="P27" s="9">
        <f t="shared" si="3"/>
        <v>63</v>
      </c>
      <c r="Q27" s="9">
        <f t="shared" si="3"/>
        <v>38</v>
      </c>
      <c r="R27" s="9">
        <f t="shared" si="3"/>
        <v>6</v>
      </c>
      <c r="S27" s="9">
        <f t="shared" si="3"/>
        <v>15</v>
      </c>
      <c r="T27" s="9">
        <f t="shared" si="3"/>
        <v>33</v>
      </c>
      <c r="U27" s="9">
        <f t="shared" si="3"/>
        <v>20</v>
      </c>
      <c r="V27" s="9">
        <f t="shared" si="3"/>
        <v>3</v>
      </c>
    </row>
    <row r="28" spans="1:22">
      <c r="A28" s="54"/>
      <c r="B28" s="50"/>
      <c r="C28" s="7">
        <v>1000</v>
      </c>
      <c r="D28" s="7">
        <v>2000</v>
      </c>
      <c r="E28" s="7">
        <v>30</v>
      </c>
      <c r="F28" s="8">
        <f t="shared" si="1"/>
        <v>0.06</v>
      </c>
      <c r="G28" s="9">
        <f t="shared" si="3"/>
        <v>67</v>
      </c>
      <c r="H28" s="9">
        <f t="shared" si="3"/>
        <v>59</v>
      </c>
      <c r="I28" s="9">
        <f t="shared" si="3"/>
        <v>34</v>
      </c>
      <c r="J28" s="9">
        <f t="shared" si="3"/>
        <v>10</v>
      </c>
      <c r="K28" s="9">
        <f t="shared" si="3"/>
        <v>34</v>
      </c>
      <c r="L28" s="9">
        <f t="shared" si="3"/>
        <v>30</v>
      </c>
      <c r="M28" s="9">
        <f t="shared" si="3"/>
        <v>17</v>
      </c>
      <c r="N28" s="9">
        <f t="shared" si="3"/>
        <v>5</v>
      </c>
      <c r="O28" s="9">
        <f t="shared" si="3"/>
        <v>19</v>
      </c>
      <c r="P28" s="9">
        <f t="shared" si="3"/>
        <v>42</v>
      </c>
      <c r="Q28" s="9">
        <f t="shared" si="3"/>
        <v>25</v>
      </c>
      <c r="R28" s="9">
        <f t="shared" si="3"/>
        <v>4</v>
      </c>
      <c r="S28" s="9">
        <f t="shared" si="3"/>
        <v>10</v>
      </c>
      <c r="T28" s="9">
        <f t="shared" si="3"/>
        <v>22</v>
      </c>
      <c r="U28" s="9">
        <f t="shared" si="3"/>
        <v>14</v>
      </c>
      <c r="V28" s="9">
        <f t="shared" si="3"/>
        <v>2</v>
      </c>
    </row>
    <row r="29" spans="1:22">
      <c r="A29" s="54"/>
      <c r="B29" s="50"/>
      <c r="C29" s="7">
        <v>1000</v>
      </c>
      <c r="D29" s="7">
        <v>2000</v>
      </c>
      <c r="E29" s="7">
        <v>35</v>
      </c>
      <c r="F29" s="8">
        <f t="shared" si="1"/>
        <v>7.0000000000000007E-2</v>
      </c>
      <c r="G29" s="9">
        <f t="shared" si="3"/>
        <v>58</v>
      </c>
      <c r="H29" s="9">
        <f t="shared" si="3"/>
        <v>50</v>
      </c>
      <c r="I29" s="9">
        <f t="shared" si="3"/>
        <v>29</v>
      </c>
      <c r="J29" s="9">
        <f t="shared" si="3"/>
        <v>9</v>
      </c>
      <c r="K29" s="9">
        <f t="shared" si="3"/>
        <v>29</v>
      </c>
      <c r="L29" s="9">
        <f t="shared" si="3"/>
        <v>26</v>
      </c>
      <c r="M29" s="9">
        <f t="shared" si="3"/>
        <v>15</v>
      </c>
      <c r="N29" s="9">
        <f t="shared" si="3"/>
        <v>5</v>
      </c>
      <c r="O29" s="9">
        <f t="shared" si="3"/>
        <v>16</v>
      </c>
      <c r="P29" s="9">
        <f t="shared" si="3"/>
        <v>36</v>
      </c>
      <c r="Q29" s="9">
        <f t="shared" si="3"/>
        <v>22</v>
      </c>
      <c r="R29" s="9">
        <f t="shared" si="3"/>
        <v>4</v>
      </c>
      <c r="S29" s="9">
        <f t="shared" si="3"/>
        <v>9</v>
      </c>
      <c r="T29" s="9">
        <f t="shared" si="3"/>
        <v>19</v>
      </c>
      <c r="U29" s="9">
        <f t="shared" si="3"/>
        <v>12</v>
      </c>
      <c r="V29" s="9">
        <f t="shared" si="3"/>
        <v>2</v>
      </c>
    </row>
    <row r="30" spans="1:22">
      <c r="A30" s="54"/>
      <c r="B30" s="50"/>
      <c r="C30" s="7">
        <v>1000</v>
      </c>
      <c r="D30" s="7">
        <v>2000</v>
      </c>
      <c r="E30" s="7">
        <v>40</v>
      </c>
      <c r="F30" s="8">
        <f t="shared" si="1"/>
        <v>0.08</v>
      </c>
      <c r="G30" s="9">
        <f t="shared" si="3"/>
        <v>50</v>
      </c>
      <c r="H30" s="9">
        <f t="shared" si="3"/>
        <v>44</v>
      </c>
      <c r="I30" s="9">
        <f t="shared" si="3"/>
        <v>25</v>
      </c>
      <c r="J30" s="9">
        <f t="shared" si="3"/>
        <v>8</v>
      </c>
      <c r="K30" s="9">
        <f t="shared" si="3"/>
        <v>25</v>
      </c>
      <c r="L30" s="9">
        <f t="shared" si="3"/>
        <v>23</v>
      </c>
      <c r="M30" s="9">
        <f t="shared" si="3"/>
        <v>13</v>
      </c>
      <c r="N30" s="9">
        <f t="shared" si="3"/>
        <v>4</v>
      </c>
      <c r="O30" s="9">
        <f t="shared" si="3"/>
        <v>14</v>
      </c>
      <c r="P30" s="9">
        <f t="shared" si="3"/>
        <v>32</v>
      </c>
      <c r="Q30" s="9">
        <f t="shared" si="3"/>
        <v>19</v>
      </c>
      <c r="R30" s="9">
        <f t="shared" si="3"/>
        <v>3</v>
      </c>
      <c r="S30" s="9">
        <f t="shared" si="3"/>
        <v>8</v>
      </c>
      <c r="T30" s="9">
        <f t="shared" si="3"/>
        <v>17</v>
      </c>
      <c r="U30" s="9">
        <f t="shared" si="3"/>
        <v>10</v>
      </c>
      <c r="V30" s="9">
        <f t="shared" si="3"/>
        <v>2</v>
      </c>
    </row>
    <row r="31" spans="1:22">
      <c r="A31" s="54"/>
      <c r="B31" s="50"/>
      <c r="C31" s="7">
        <v>1000</v>
      </c>
      <c r="D31" s="7">
        <v>2000</v>
      </c>
      <c r="E31" s="7">
        <v>45</v>
      </c>
      <c r="F31" s="8">
        <f t="shared" si="1"/>
        <v>0.09</v>
      </c>
      <c r="G31" s="9">
        <f t="shared" si="3"/>
        <v>45</v>
      </c>
      <c r="H31" s="9">
        <f t="shared" si="3"/>
        <v>39</v>
      </c>
      <c r="I31" s="9">
        <f t="shared" si="3"/>
        <v>23</v>
      </c>
      <c r="J31" s="9">
        <f t="shared" si="3"/>
        <v>7</v>
      </c>
      <c r="K31" s="9">
        <f t="shared" si="3"/>
        <v>23</v>
      </c>
      <c r="L31" s="9">
        <f t="shared" si="3"/>
        <v>20</v>
      </c>
      <c r="M31" s="9">
        <f t="shared" si="3"/>
        <v>12</v>
      </c>
      <c r="N31" s="9">
        <f t="shared" si="3"/>
        <v>4</v>
      </c>
      <c r="O31" s="9">
        <f t="shared" si="3"/>
        <v>13</v>
      </c>
      <c r="P31" s="9">
        <f t="shared" si="3"/>
        <v>28</v>
      </c>
      <c r="Q31" s="9">
        <f t="shared" si="3"/>
        <v>17</v>
      </c>
      <c r="R31" s="9">
        <f t="shared" si="3"/>
        <v>3</v>
      </c>
      <c r="S31" s="9">
        <f t="shared" si="3"/>
        <v>7</v>
      </c>
      <c r="T31" s="9">
        <f t="shared" si="3"/>
        <v>15</v>
      </c>
      <c r="U31" s="9">
        <f t="shared" si="3"/>
        <v>9</v>
      </c>
      <c r="V31" s="9">
        <f t="shared" si="3"/>
        <v>2</v>
      </c>
    </row>
    <row r="32" spans="1:22">
      <c r="A32" s="55"/>
      <c r="B32" s="52"/>
      <c r="C32" s="7">
        <v>1000</v>
      </c>
      <c r="D32" s="7">
        <v>2000</v>
      </c>
      <c r="E32" s="7">
        <v>50</v>
      </c>
      <c r="F32" s="8">
        <f t="shared" si="1"/>
        <v>0.1</v>
      </c>
      <c r="G32" s="9">
        <f t="shared" si="3"/>
        <v>40</v>
      </c>
      <c r="H32" s="9">
        <f t="shared" si="3"/>
        <v>35</v>
      </c>
      <c r="I32" s="9">
        <f t="shared" si="3"/>
        <v>20</v>
      </c>
      <c r="J32" s="9">
        <f t="shared" si="3"/>
        <v>6</v>
      </c>
      <c r="K32" s="9">
        <f t="shared" si="3"/>
        <v>20</v>
      </c>
      <c r="L32" s="9">
        <f t="shared" si="3"/>
        <v>18</v>
      </c>
      <c r="M32" s="9">
        <f t="shared" si="3"/>
        <v>10</v>
      </c>
      <c r="N32" s="9">
        <f t="shared" si="3"/>
        <v>3</v>
      </c>
      <c r="O32" s="9">
        <f t="shared" si="3"/>
        <v>11</v>
      </c>
      <c r="P32" s="9">
        <f t="shared" si="3"/>
        <v>25</v>
      </c>
      <c r="Q32" s="9">
        <f t="shared" si="3"/>
        <v>15</v>
      </c>
      <c r="R32" s="9">
        <f t="shared" si="3"/>
        <v>3</v>
      </c>
      <c r="S32" s="9">
        <f t="shared" si="3"/>
        <v>6</v>
      </c>
      <c r="T32" s="9">
        <f t="shared" si="3"/>
        <v>13</v>
      </c>
      <c r="U32" s="9">
        <f t="shared" si="3"/>
        <v>8</v>
      </c>
      <c r="V32" s="9">
        <f t="shared" si="3"/>
        <v>2</v>
      </c>
    </row>
    <row r="33" spans="1:22">
      <c r="A33" s="56" t="s">
        <v>19</v>
      </c>
      <c r="B33" s="57"/>
      <c r="C33" s="7">
        <v>910</v>
      </c>
      <c r="D33" s="7">
        <v>1820</v>
      </c>
      <c r="E33" s="7">
        <v>21</v>
      </c>
      <c r="F33" s="8">
        <f t="shared" si="1"/>
        <v>3.4000000000000002E-2</v>
      </c>
      <c r="G33" s="9">
        <f t="shared" si="3"/>
        <v>118</v>
      </c>
      <c r="H33" s="9">
        <f t="shared" si="3"/>
        <v>103</v>
      </c>
      <c r="I33" s="9">
        <f t="shared" si="3"/>
        <v>59</v>
      </c>
      <c r="J33" s="9">
        <f t="shared" si="3"/>
        <v>18</v>
      </c>
      <c r="K33" s="9">
        <f t="shared" si="3"/>
        <v>59</v>
      </c>
      <c r="L33" s="9">
        <f t="shared" si="3"/>
        <v>53</v>
      </c>
      <c r="M33" s="9">
        <f t="shared" si="3"/>
        <v>30</v>
      </c>
      <c r="N33" s="9">
        <f t="shared" si="3"/>
        <v>9</v>
      </c>
      <c r="O33" s="9">
        <f t="shared" si="3"/>
        <v>33</v>
      </c>
      <c r="P33" s="9">
        <f t="shared" si="3"/>
        <v>74</v>
      </c>
      <c r="Q33" s="9">
        <f t="shared" si="3"/>
        <v>45</v>
      </c>
      <c r="R33" s="9">
        <f t="shared" si="3"/>
        <v>7</v>
      </c>
      <c r="S33" s="9">
        <f t="shared" si="3"/>
        <v>18</v>
      </c>
      <c r="T33" s="9">
        <f t="shared" si="3"/>
        <v>39</v>
      </c>
      <c r="U33" s="9">
        <f t="shared" si="3"/>
        <v>24</v>
      </c>
      <c r="V33" s="9">
        <f t="shared" si="3"/>
        <v>4</v>
      </c>
    </row>
    <row r="34" spans="1:22">
      <c r="A34" s="53" t="s">
        <v>20</v>
      </c>
      <c r="B34" s="10" t="s">
        <v>21</v>
      </c>
      <c r="C34" s="7">
        <v>409</v>
      </c>
      <c r="D34" s="7">
        <v>1820</v>
      </c>
      <c r="E34" s="7">
        <v>45</v>
      </c>
      <c r="F34" s="8">
        <f t="shared" si="1"/>
        <v>3.3000000000000002E-2</v>
      </c>
      <c r="G34" s="9" t="s">
        <v>22</v>
      </c>
      <c r="H34" s="9">
        <f t="shared" si="3"/>
        <v>107</v>
      </c>
      <c r="I34" s="9" t="s">
        <v>22</v>
      </c>
      <c r="J34" s="9" t="s">
        <v>22</v>
      </c>
      <c r="K34" s="9" t="s">
        <v>22</v>
      </c>
      <c r="L34" s="9">
        <f t="shared" si="3"/>
        <v>55</v>
      </c>
      <c r="M34" s="9" t="s">
        <v>22</v>
      </c>
      <c r="N34" s="9" t="s">
        <v>22</v>
      </c>
      <c r="O34" s="9" t="s">
        <v>22</v>
      </c>
      <c r="P34" s="9">
        <f t="shared" si="3"/>
        <v>76</v>
      </c>
      <c r="Q34" s="9" t="s">
        <v>22</v>
      </c>
      <c r="R34" s="9" t="s">
        <v>22</v>
      </c>
      <c r="S34" s="9" t="s">
        <v>22</v>
      </c>
      <c r="T34" s="9">
        <f t="shared" si="3"/>
        <v>40</v>
      </c>
      <c r="U34" s="9" t="s">
        <v>22</v>
      </c>
      <c r="V34" s="9" t="s">
        <v>22</v>
      </c>
    </row>
    <row r="35" spans="1:22">
      <c r="A35" s="54"/>
      <c r="B35" s="10" t="s">
        <v>23</v>
      </c>
      <c r="C35" s="7">
        <v>409</v>
      </c>
      <c r="D35" s="7">
        <v>1820</v>
      </c>
      <c r="E35" s="7">
        <v>60</v>
      </c>
      <c r="F35" s="8">
        <f t="shared" si="1"/>
        <v>4.3999999999999997E-2</v>
      </c>
      <c r="G35" s="9" t="s">
        <v>22</v>
      </c>
      <c r="H35" s="9">
        <f t="shared" si="3"/>
        <v>80</v>
      </c>
      <c r="I35" s="9" t="s">
        <v>22</v>
      </c>
      <c r="J35" s="9" t="s">
        <v>22</v>
      </c>
      <c r="K35" s="9" t="s">
        <v>22</v>
      </c>
      <c r="L35" s="9">
        <f t="shared" si="3"/>
        <v>41</v>
      </c>
      <c r="M35" s="9" t="s">
        <v>22</v>
      </c>
      <c r="N35" s="9" t="s">
        <v>22</v>
      </c>
      <c r="O35" s="9" t="s">
        <v>22</v>
      </c>
      <c r="P35" s="9">
        <f t="shared" si="3"/>
        <v>57</v>
      </c>
      <c r="Q35" s="9" t="s">
        <v>22</v>
      </c>
      <c r="R35" s="9" t="s">
        <v>22</v>
      </c>
      <c r="S35" s="9" t="s">
        <v>22</v>
      </c>
      <c r="T35" s="9">
        <f t="shared" si="3"/>
        <v>30</v>
      </c>
      <c r="U35" s="9" t="s">
        <v>22</v>
      </c>
      <c r="V35" s="9" t="s">
        <v>22</v>
      </c>
    </row>
    <row r="36" spans="1:22">
      <c r="A36" s="54"/>
      <c r="B36" s="10" t="s">
        <v>24</v>
      </c>
      <c r="C36" s="7">
        <v>409</v>
      </c>
      <c r="D36" s="7">
        <v>1820</v>
      </c>
      <c r="E36" s="7">
        <v>90</v>
      </c>
      <c r="F36" s="8">
        <f t="shared" si="1"/>
        <v>6.6000000000000003E-2</v>
      </c>
      <c r="G36" s="9" t="s">
        <v>22</v>
      </c>
      <c r="H36" s="9">
        <f t="shared" si="3"/>
        <v>54</v>
      </c>
      <c r="I36" s="9" t="s">
        <v>22</v>
      </c>
      <c r="J36" s="9" t="s">
        <v>22</v>
      </c>
      <c r="K36" s="9" t="s">
        <v>22</v>
      </c>
      <c r="L36" s="9">
        <f t="shared" si="3"/>
        <v>28</v>
      </c>
      <c r="M36" s="9" t="s">
        <v>22</v>
      </c>
      <c r="N36" s="9" t="s">
        <v>22</v>
      </c>
      <c r="O36" s="9" t="s">
        <v>22</v>
      </c>
      <c r="P36" s="9">
        <f t="shared" si="3"/>
        <v>38</v>
      </c>
      <c r="Q36" s="9" t="s">
        <v>22</v>
      </c>
      <c r="R36" s="9" t="s">
        <v>22</v>
      </c>
      <c r="S36" s="9" t="s">
        <v>22</v>
      </c>
      <c r="T36" s="9">
        <f t="shared" si="3"/>
        <v>20</v>
      </c>
      <c r="U36" s="9" t="s">
        <v>22</v>
      </c>
      <c r="V36" s="9" t="s">
        <v>22</v>
      </c>
    </row>
    <row r="37" spans="1:22">
      <c r="A37" s="58" t="s">
        <v>25</v>
      </c>
      <c r="B37" s="10" t="s">
        <v>26</v>
      </c>
      <c r="C37" s="7">
        <v>804</v>
      </c>
      <c r="D37" s="7">
        <v>1820</v>
      </c>
      <c r="E37" s="7">
        <v>40</v>
      </c>
      <c r="F37" s="8">
        <f t="shared" si="1"/>
        <v>5.8000000000000003E-2</v>
      </c>
      <c r="G37" s="9">
        <f t="shared" ref="G37:V53" si="4">ROUNDUP(G$6/$F37,0)</f>
        <v>69</v>
      </c>
      <c r="H37" s="9">
        <f t="shared" si="4"/>
        <v>61</v>
      </c>
      <c r="I37" s="9">
        <f t="shared" si="4"/>
        <v>35</v>
      </c>
      <c r="J37" s="9">
        <f t="shared" si="4"/>
        <v>11</v>
      </c>
      <c r="K37" s="9">
        <f t="shared" si="4"/>
        <v>35</v>
      </c>
      <c r="L37" s="9">
        <f t="shared" si="4"/>
        <v>32</v>
      </c>
      <c r="M37" s="9">
        <f t="shared" si="4"/>
        <v>18</v>
      </c>
      <c r="N37" s="9">
        <f t="shared" si="4"/>
        <v>6</v>
      </c>
      <c r="O37" s="9">
        <f t="shared" si="4"/>
        <v>19</v>
      </c>
      <c r="P37" s="9">
        <f t="shared" si="4"/>
        <v>44</v>
      </c>
      <c r="Q37" s="9">
        <f t="shared" si="4"/>
        <v>26</v>
      </c>
      <c r="R37" s="9">
        <f t="shared" si="4"/>
        <v>4</v>
      </c>
      <c r="S37" s="9">
        <f t="shared" si="4"/>
        <v>11</v>
      </c>
      <c r="T37" s="9">
        <f t="shared" si="4"/>
        <v>23</v>
      </c>
      <c r="U37" s="9">
        <f t="shared" si="4"/>
        <v>14</v>
      </c>
      <c r="V37" s="9">
        <f t="shared" si="4"/>
        <v>3</v>
      </c>
    </row>
    <row r="38" spans="1:22">
      <c r="A38" s="58"/>
      <c r="B38" s="10" t="s">
        <v>27</v>
      </c>
      <c r="C38" s="7">
        <v>819</v>
      </c>
      <c r="D38" s="7">
        <v>1820</v>
      </c>
      <c r="E38" s="7">
        <v>40</v>
      </c>
      <c r="F38" s="8">
        <f t="shared" si="1"/>
        <v>5.8999999999999997E-2</v>
      </c>
      <c r="G38" s="9">
        <f t="shared" si="4"/>
        <v>68</v>
      </c>
      <c r="H38" s="9">
        <f t="shared" si="4"/>
        <v>60</v>
      </c>
      <c r="I38" s="9">
        <f t="shared" si="4"/>
        <v>34</v>
      </c>
      <c r="J38" s="9">
        <f t="shared" si="4"/>
        <v>11</v>
      </c>
      <c r="K38" s="9">
        <f t="shared" si="4"/>
        <v>34</v>
      </c>
      <c r="L38" s="9">
        <f t="shared" si="4"/>
        <v>31</v>
      </c>
      <c r="M38" s="9">
        <f t="shared" si="4"/>
        <v>17</v>
      </c>
      <c r="N38" s="9">
        <f t="shared" si="4"/>
        <v>6</v>
      </c>
      <c r="O38" s="9">
        <f t="shared" si="4"/>
        <v>19</v>
      </c>
      <c r="P38" s="9">
        <f t="shared" si="4"/>
        <v>43</v>
      </c>
      <c r="Q38" s="9">
        <f t="shared" si="4"/>
        <v>26</v>
      </c>
      <c r="R38" s="9">
        <f t="shared" si="4"/>
        <v>4</v>
      </c>
      <c r="S38" s="9">
        <f t="shared" si="4"/>
        <v>11</v>
      </c>
      <c r="T38" s="9">
        <f t="shared" si="4"/>
        <v>23</v>
      </c>
      <c r="U38" s="9">
        <f t="shared" si="4"/>
        <v>14</v>
      </c>
      <c r="V38" s="9">
        <f t="shared" si="4"/>
        <v>3</v>
      </c>
    </row>
    <row r="39" spans="1:22">
      <c r="A39" s="58"/>
      <c r="B39" s="10" t="s">
        <v>28</v>
      </c>
      <c r="C39" s="7">
        <v>257</v>
      </c>
      <c r="D39" s="7">
        <v>910</v>
      </c>
      <c r="E39" s="7">
        <v>45</v>
      </c>
      <c r="F39" s="8">
        <f t="shared" si="1"/>
        <v>0.01</v>
      </c>
      <c r="G39" s="9">
        <f t="shared" si="4"/>
        <v>400</v>
      </c>
      <c r="H39" s="9">
        <f t="shared" si="4"/>
        <v>350</v>
      </c>
      <c r="I39" s="9">
        <f t="shared" si="4"/>
        <v>200</v>
      </c>
      <c r="J39" s="9">
        <f t="shared" si="4"/>
        <v>60</v>
      </c>
      <c r="K39" s="9">
        <f t="shared" si="4"/>
        <v>200</v>
      </c>
      <c r="L39" s="9">
        <f t="shared" si="4"/>
        <v>180</v>
      </c>
      <c r="M39" s="9">
        <f t="shared" si="4"/>
        <v>100</v>
      </c>
      <c r="N39" s="9">
        <f t="shared" si="4"/>
        <v>30</v>
      </c>
      <c r="O39" s="9">
        <f t="shared" si="4"/>
        <v>110</v>
      </c>
      <c r="P39" s="9">
        <f t="shared" si="4"/>
        <v>250</v>
      </c>
      <c r="Q39" s="9">
        <f t="shared" si="4"/>
        <v>150</v>
      </c>
      <c r="R39" s="9">
        <f t="shared" si="4"/>
        <v>23</v>
      </c>
      <c r="S39" s="9">
        <f t="shared" si="4"/>
        <v>60</v>
      </c>
      <c r="T39" s="9">
        <f t="shared" si="4"/>
        <v>130</v>
      </c>
      <c r="U39" s="9">
        <f t="shared" si="4"/>
        <v>80</v>
      </c>
      <c r="V39" s="9">
        <f t="shared" si="4"/>
        <v>12</v>
      </c>
    </row>
    <row r="40" spans="1:22">
      <c r="A40" s="58"/>
      <c r="B40" s="10" t="s">
        <v>29</v>
      </c>
      <c r="C40" s="7">
        <v>257</v>
      </c>
      <c r="D40" s="7">
        <v>1820</v>
      </c>
      <c r="E40" s="7">
        <v>45</v>
      </c>
      <c r="F40" s="8">
        <f t="shared" si="1"/>
        <v>2.1000000000000001E-2</v>
      </c>
      <c r="G40" s="9">
        <f t="shared" si="4"/>
        <v>191</v>
      </c>
      <c r="H40" s="9">
        <f t="shared" si="4"/>
        <v>167</v>
      </c>
      <c r="I40" s="9">
        <f t="shared" si="4"/>
        <v>96</v>
      </c>
      <c r="J40" s="9">
        <f t="shared" si="4"/>
        <v>29</v>
      </c>
      <c r="K40" s="9">
        <f t="shared" si="4"/>
        <v>96</v>
      </c>
      <c r="L40" s="9">
        <f t="shared" si="4"/>
        <v>86</v>
      </c>
      <c r="M40" s="9">
        <f t="shared" si="4"/>
        <v>48</v>
      </c>
      <c r="N40" s="9">
        <f t="shared" si="4"/>
        <v>15</v>
      </c>
      <c r="O40" s="9">
        <f t="shared" si="4"/>
        <v>53</v>
      </c>
      <c r="P40" s="9">
        <f t="shared" si="4"/>
        <v>120</v>
      </c>
      <c r="Q40" s="9">
        <f t="shared" si="4"/>
        <v>72</v>
      </c>
      <c r="R40" s="9">
        <f t="shared" si="4"/>
        <v>11</v>
      </c>
      <c r="S40" s="9">
        <f t="shared" si="4"/>
        <v>29</v>
      </c>
      <c r="T40" s="9">
        <f t="shared" si="4"/>
        <v>62</v>
      </c>
      <c r="U40" s="9">
        <f t="shared" si="4"/>
        <v>39</v>
      </c>
      <c r="V40" s="9">
        <f t="shared" si="4"/>
        <v>6</v>
      </c>
    </row>
    <row r="41" spans="1:22">
      <c r="A41" s="58"/>
      <c r="B41" s="10" t="s">
        <v>30</v>
      </c>
      <c r="C41" s="7">
        <v>409</v>
      </c>
      <c r="D41" s="7">
        <v>910</v>
      </c>
      <c r="E41" s="7">
        <v>45</v>
      </c>
      <c r="F41" s="8">
        <f t="shared" si="1"/>
        <v>1.6E-2</v>
      </c>
      <c r="G41" s="9">
        <f t="shared" si="4"/>
        <v>250</v>
      </c>
      <c r="H41" s="9">
        <f t="shared" si="4"/>
        <v>219</v>
      </c>
      <c r="I41" s="9">
        <f t="shared" si="4"/>
        <v>125</v>
      </c>
      <c r="J41" s="9">
        <f t="shared" si="4"/>
        <v>38</v>
      </c>
      <c r="K41" s="9">
        <f t="shared" si="4"/>
        <v>125</v>
      </c>
      <c r="L41" s="9">
        <f t="shared" si="4"/>
        <v>113</v>
      </c>
      <c r="M41" s="9">
        <f t="shared" si="4"/>
        <v>63</v>
      </c>
      <c r="N41" s="9">
        <f t="shared" si="4"/>
        <v>19</v>
      </c>
      <c r="O41" s="9">
        <f t="shared" si="4"/>
        <v>69</v>
      </c>
      <c r="P41" s="9">
        <f t="shared" si="4"/>
        <v>157</v>
      </c>
      <c r="Q41" s="9">
        <f t="shared" si="4"/>
        <v>94</v>
      </c>
      <c r="R41" s="9">
        <f t="shared" si="4"/>
        <v>15</v>
      </c>
      <c r="S41" s="9">
        <f t="shared" si="4"/>
        <v>38</v>
      </c>
      <c r="T41" s="9">
        <f t="shared" si="4"/>
        <v>82</v>
      </c>
      <c r="U41" s="9">
        <f t="shared" si="4"/>
        <v>50</v>
      </c>
      <c r="V41" s="9">
        <f t="shared" si="4"/>
        <v>8</v>
      </c>
    </row>
    <row r="42" spans="1:22">
      <c r="A42" s="58"/>
      <c r="B42" s="10" t="s">
        <v>31</v>
      </c>
      <c r="C42" s="7">
        <v>804</v>
      </c>
      <c r="D42" s="7">
        <v>1820</v>
      </c>
      <c r="E42" s="7">
        <v>45</v>
      </c>
      <c r="F42" s="8">
        <f t="shared" si="1"/>
        <v>6.5000000000000002E-2</v>
      </c>
      <c r="G42" s="9">
        <f t="shared" si="4"/>
        <v>62</v>
      </c>
      <c r="H42" s="9">
        <f t="shared" si="4"/>
        <v>54</v>
      </c>
      <c r="I42" s="9">
        <f t="shared" si="4"/>
        <v>31</v>
      </c>
      <c r="J42" s="9">
        <f t="shared" si="4"/>
        <v>10</v>
      </c>
      <c r="K42" s="9">
        <f t="shared" si="4"/>
        <v>31</v>
      </c>
      <c r="L42" s="9">
        <f t="shared" si="4"/>
        <v>28</v>
      </c>
      <c r="M42" s="9">
        <f t="shared" si="4"/>
        <v>16</v>
      </c>
      <c r="N42" s="9">
        <f t="shared" si="4"/>
        <v>5</v>
      </c>
      <c r="O42" s="9">
        <f t="shared" si="4"/>
        <v>17</v>
      </c>
      <c r="P42" s="9">
        <f t="shared" si="4"/>
        <v>39</v>
      </c>
      <c r="Q42" s="9">
        <f t="shared" si="4"/>
        <v>24</v>
      </c>
      <c r="R42" s="9">
        <f t="shared" si="4"/>
        <v>4</v>
      </c>
      <c r="S42" s="9">
        <f t="shared" si="4"/>
        <v>10</v>
      </c>
      <c r="T42" s="9">
        <f t="shared" si="4"/>
        <v>20</v>
      </c>
      <c r="U42" s="9">
        <f t="shared" si="4"/>
        <v>13</v>
      </c>
      <c r="V42" s="9">
        <f t="shared" si="4"/>
        <v>2</v>
      </c>
    </row>
    <row r="43" spans="1:22">
      <c r="A43" s="58"/>
      <c r="B43" s="10" t="s">
        <v>32</v>
      </c>
      <c r="C43" s="7">
        <v>819</v>
      </c>
      <c r="D43" s="7">
        <v>1820</v>
      </c>
      <c r="E43" s="7">
        <v>45</v>
      </c>
      <c r="F43" s="8">
        <f t="shared" si="1"/>
        <v>6.7000000000000004E-2</v>
      </c>
      <c r="G43" s="9">
        <f t="shared" si="4"/>
        <v>60</v>
      </c>
      <c r="H43" s="9">
        <f t="shared" si="4"/>
        <v>53</v>
      </c>
      <c r="I43" s="9">
        <f t="shared" si="4"/>
        <v>30</v>
      </c>
      <c r="J43" s="9">
        <f t="shared" si="4"/>
        <v>9</v>
      </c>
      <c r="K43" s="9">
        <f t="shared" si="4"/>
        <v>30</v>
      </c>
      <c r="L43" s="9">
        <f t="shared" si="4"/>
        <v>27</v>
      </c>
      <c r="M43" s="9">
        <f t="shared" si="4"/>
        <v>15</v>
      </c>
      <c r="N43" s="9">
        <f t="shared" si="4"/>
        <v>5</v>
      </c>
      <c r="O43" s="9">
        <f t="shared" si="4"/>
        <v>17</v>
      </c>
      <c r="P43" s="9">
        <f t="shared" si="4"/>
        <v>38</v>
      </c>
      <c r="Q43" s="9">
        <f t="shared" si="4"/>
        <v>23</v>
      </c>
      <c r="R43" s="9">
        <f t="shared" si="4"/>
        <v>4</v>
      </c>
      <c r="S43" s="9">
        <f t="shared" si="4"/>
        <v>9</v>
      </c>
      <c r="T43" s="9">
        <f t="shared" si="4"/>
        <v>20</v>
      </c>
      <c r="U43" s="9">
        <f t="shared" si="4"/>
        <v>12</v>
      </c>
      <c r="V43" s="9">
        <f t="shared" si="4"/>
        <v>2</v>
      </c>
    </row>
    <row r="44" spans="1:22">
      <c r="A44" s="58"/>
      <c r="B44" s="10" t="s">
        <v>33</v>
      </c>
      <c r="C44" s="7">
        <v>819</v>
      </c>
      <c r="D44" s="7">
        <v>1820</v>
      </c>
      <c r="E44" s="7">
        <v>45</v>
      </c>
      <c r="F44" s="8">
        <f t="shared" si="1"/>
        <v>6.7000000000000004E-2</v>
      </c>
      <c r="G44" s="9">
        <f t="shared" si="4"/>
        <v>60</v>
      </c>
      <c r="H44" s="9">
        <f t="shared" si="4"/>
        <v>53</v>
      </c>
      <c r="I44" s="9">
        <f t="shared" si="4"/>
        <v>30</v>
      </c>
      <c r="J44" s="9">
        <f t="shared" si="4"/>
        <v>9</v>
      </c>
      <c r="K44" s="9">
        <f t="shared" si="4"/>
        <v>30</v>
      </c>
      <c r="L44" s="9">
        <f t="shared" si="4"/>
        <v>27</v>
      </c>
      <c r="M44" s="9">
        <f t="shared" si="4"/>
        <v>15</v>
      </c>
      <c r="N44" s="9">
        <f t="shared" si="4"/>
        <v>5</v>
      </c>
      <c r="O44" s="9">
        <f t="shared" si="4"/>
        <v>17</v>
      </c>
      <c r="P44" s="9">
        <f t="shared" si="4"/>
        <v>38</v>
      </c>
      <c r="Q44" s="9">
        <f t="shared" si="4"/>
        <v>23</v>
      </c>
      <c r="R44" s="9">
        <f t="shared" si="4"/>
        <v>4</v>
      </c>
      <c r="S44" s="9">
        <f t="shared" si="4"/>
        <v>9</v>
      </c>
      <c r="T44" s="9">
        <f t="shared" si="4"/>
        <v>20</v>
      </c>
      <c r="U44" s="9">
        <f t="shared" si="4"/>
        <v>12</v>
      </c>
      <c r="V44" s="9">
        <f t="shared" si="4"/>
        <v>2</v>
      </c>
    </row>
    <row r="45" spans="1:22">
      <c r="A45" s="58"/>
      <c r="B45" s="10" t="s">
        <v>34</v>
      </c>
      <c r="C45" s="7">
        <v>804</v>
      </c>
      <c r="D45" s="7">
        <v>1820</v>
      </c>
      <c r="E45" s="7">
        <v>63</v>
      </c>
      <c r="F45" s="8">
        <f t="shared" si="1"/>
        <v>9.1999999999999998E-2</v>
      </c>
      <c r="G45" s="9">
        <f t="shared" si="4"/>
        <v>44</v>
      </c>
      <c r="H45" s="9">
        <f t="shared" si="4"/>
        <v>39</v>
      </c>
      <c r="I45" s="9">
        <f t="shared" si="4"/>
        <v>22</v>
      </c>
      <c r="J45" s="9">
        <f t="shared" si="4"/>
        <v>7</v>
      </c>
      <c r="K45" s="9">
        <f t="shared" si="4"/>
        <v>22</v>
      </c>
      <c r="L45" s="9">
        <f t="shared" si="4"/>
        <v>20</v>
      </c>
      <c r="M45" s="9">
        <f t="shared" si="4"/>
        <v>11</v>
      </c>
      <c r="N45" s="9">
        <f t="shared" si="4"/>
        <v>4</v>
      </c>
      <c r="O45" s="9">
        <f t="shared" si="4"/>
        <v>12</v>
      </c>
      <c r="P45" s="9">
        <f t="shared" si="4"/>
        <v>28</v>
      </c>
      <c r="Q45" s="9">
        <f t="shared" si="4"/>
        <v>17</v>
      </c>
      <c r="R45" s="9">
        <f t="shared" si="4"/>
        <v>3</v>
      </c>
      <c r="S45" s="9">
        <f t="shared" si="4"/>
        <v>7</v>
      </c>
      <c r="T45" s="9">
        <f t="shared" si="4"/>
        <v>15</v>
      </c>
      <c r="U45" s="9">
        <f t="shared" si="4"/>
        <v>9</v>
      </c>
      <c r="V45" s="9">
        <f t="shared" si="4"/>
        <v>2</v>
      </c>
    </row>
    <row r="46" spans="1:22">
      <c r="A46" s="58"/>
      <c r="B46" s="10" t="s">
        <v>35</v>
      </c>
      <c r="C46" s="7">
        <v>819</v>
      </c>
      <c r="D46" s="7">
        <v>1820</v>
      </c>
      <c r="E46" s="7">
        <v>63</v>
      </c>
      <c r="F46" s="8">
        <f t="shared" si="1"/>
        <v>9.2999999999999999E-2</v>
      </c>
      <c r="G46" s="9">
        <f t="shared" si="4"/>
        <v>44</v>
      </c>
      <c r="H46" s="9">
        <f t="shared" si="4"/>
        <v>38</v>
      </c>
      <c r="I46" s="9">
        <f t="shared" si="4"/>
        <v>22</v>
      </c>
      <c r="J46" s="9">
        <f t="shared" si="4"/>
        <v>7</v>
      </c>
      <c r="K46" s="9">
        <f t="shared" si="4"/>
        <v>22</v>
      </c>
      <c r="L46" s="9">
        <f t="shared" si="4"/>
        <v>20</v>
      </c>
      <c r="M46" s="9">
        <f t="shared" si="4"/>
        <v>11</v>
      </c>
      <c r="N46" s="9">
        <f t="shared" si="4"/>
        <v>4</v>
      </c>
      <c r="O46" s="9">
        <f t="shared" si="4"/>
        <v>12</v>
      </c>
      <c r="P46" s="9">
        <f t="shared" si="4"/>
        <v>27</v>
      </c>
      <c r="Q46" s="9">
        <f t="shared" si="4"/>
        <v>17</v>
      </c>
      <c r="R46" s="9">
        <f t="shared" si="4"/>
        <v>3</v>
      </c>
      <c r="S46" s="9">
        <f t="shared" si="4"/>
        <v>7</v>
      </c>
      <c r="T46" s="9">
        <f t="shared" si="4"/>
        <v>14</v>
      </c>
      <c r="U46" s="9">
        <f t="shared" si="4"/>
        <v>9</v>
      </c>
      <c r="V46" s="9">
        <f t="shared" si="4"/>
        <v>2</v>
      </c>
    </row>
    <row r="47" spans="1:22">
      <c r="A47" s="46"/>
      <c r="B47" s="10" t="s">
        <v>36</v>
      </c>
      <c r="C47" s="7">
        <v>804</v>
      </c>
      <c r="D47" s="7">
        <v>804</v>
      </c>
      <c r="E47" s="7">
        <v>45</v>
      </c>
      <c r="F47" s="8">
        <f t="shared" si="1"/>
        <v>2.9000000000000001E-2</v>
      </c>
      <c r="G47" s="9">
        <f t="shared" si="4"/>
        <v>138</v>
      </c>
      <c r="H47" s="9">
        <f t="shared" si="4"/>
        <v>121</v>
      </c>
      <c r="I47" s="9">
        <f t="shared" si="4"/>
        <v>69</v>
      </c>
      <c r="J47" s="9">
        <f t="shared" si="4"/>
        <v>21</v>
      </c>
      <c r="K47" s="9">
        <f t="shared" si="4"/>
        <v>69</v>
      </c>
      <c r="L47" s="9">
        <f t="shared" si="4"/>
        <v>63</v>
      </c>
      <c r="M47" s="9">
        <f t="shared" si="4"/>
        <v>35</v>
      </c>
      <c r="N47" s="9">
        <f t="shared" si="4"/>
        <v>11</v>
      </c>
      <c r="O47" s="9">
        <f t="shared" si="4"/>
        <v>38</v>
      </c>
      <c r="P47" s="9">
        <f t="shared" si="4"/>
        <v>87</v>
      </c>
      <c r="Q47" s="9">
        <f t="shared" si="4"/>
        <v>52</v>
      </c>
      <c r="R47" s="9">
        <f t="shared" si="4"/>
        <v>8</v>
      </c>
      <c r="S47" s="9">
        <f t="shared" si="4"/>
        <v>21</v>
      </c>
      <c r="T47" s="9">
        <f t="shared" si="4"/>
        <v>45</v>
      </c>
      <c r="U47" s="9">
        <f t="shared" si="4"/>
        <v>28</v>
      </c>
      <c r="V47" s="9">
        <f t="shared" si="4"/>
        <v>5</v>
      </c>
    </row>
    <row r="48" spans="1:22">
      <c r="A48" s="46"/>
      <c r="B48" s="10" t="s">
        <v>37</v>
      </c>
      <c r="C48" s="7">
        <v>819</v>
      </c>
      <c r="D48" s="7">
        <v>819</v>
      </c>
      <c r="E48" s="7">
        <v>45</v>
      </c>
      <c r="F48" s="8">
        <f t="shared" si="1"/>
        <v>0.03</v>
      </c>
      <c r="G48" s="9">
        <f t="shared" si="4"/>
        <v>134</v>
      </c>
      <c r="H48" s="9">
        <f t="shared" si="4"/>
        <v>117</v>
      </c>
      <c r="I48" s="9">
        <f t="shared" si="4"/>
        <v>67</v>
      </c>
      <c r="J48" s="9">
        <f t="shared" si="4"/>
        <v>20</v>
      </c>
      <c r="K48" s="9">
        <f t="shared" si="4"/>
        <v>67</v>
      </c>
      <c r="L48" s="9">
        <f t="shared" si="4"/>
        <v>60</v>
      </c>
      <c r="M48" s="9">
        <f t="shared" si="4"/>
        <v>34</v>
      </c>
      <c r="N48" s="9">
        <f t="shared" si="4"/>
        <v>10</v>
      </c>
      <c r="O48" s="9">
        <f t="shared" si="4"/>
        <v>37</v>
      </c>
      <c r="P48" s="9">
        <f t="shared" si="4"/>
        <v>84</v>
      </c>
      <c r="Q48" s="9">
        <f t="shared" si="4"/>
        <v>50</v>
      </c>
      <c r="R48" s="9">
        <f t="shared" si="4"/>
        <v>8</v>
      </c>
      <c r="S48" s="9">
        <f t="shared" si="4"/>
        <v>20</v>
      </c>
      <c r="T48" s="9">
        <f t="shared" si="4"/>
        <v>44</v>
      </c>
      <c r="U48" s="9">
        <f t="shared" si="4"/>
        <v>27</v>
      </c>
      <c r="V48" s="9">
        <f t="shared" si="4"/>
        <v>4</v>
      </c>
    </row>
    <row r="49" spans="1:22">
      <c r="A49" s="46"/>
      <c r="B49" s="10" t="s">
        <v>38</v>
      </c>
      <c r="C49" s="7">
        <v>804</v>
      </c>
      <c r="D49" s="7">
        <v>804</v>
      </c>
      <c r="E49" s="7">
        <v>63</v>
      </c>
      <c r="F49" s="8">
        <f t="shared" si="1"/>
        <v>0.04</v>
      </c>
      <c r="G49" s="9">
        <f t="shared" si="4"/>
        <v>100</v>
      </c>
      <c r="H49" s="9">
        <f t="shared" si="4"/>
        <v>88</v>
      </c>
      <c r="I49" s="9">
        <f t="shared" si="4"/>
        <v>50</v>
      </c>
      <c r="J49" s="9">
        <f t="shared" si="4"/>
        <v>15</v>
      </c>
      <c r="K49" s="9">
        <f t="shared" si="4"/>
        <v>50</v>
      </c>
      <c r="L49" s="9">
        <f t="shared" si="4"/>
        <v>45</v>
      </c>
      <c r="M49" s="9">
        <f t="shared" si="4"/>
        <v>25</v>
      </c>
      <c r="N49" s="9">
        <f t="shared" si="4"/>
        <v>8</v>
      </c>
      <c r="O49" s="9">
        <f t="shared" si="4"/>
        <v>28</v>
      </c>
      <c r="P49" s="9">
        <f t="shared" si="4"/>
        <v>63</v>
      </c>
      <c r="Q49" s="9">
        <f t="shared" si="4"/>
        <v>38</v>
      </c>
      <c r="R49" s="9">
        <f t="shared" si="4"/>
        <v>6</v>
      </c>
      <c r="S49" s="9">
        <f t="shared" si="4"/>
        <v>15</v>
      </c>
      <c r="T49" s="9">
        <f t="shared" si="4"/>
        <v>33</v>
      </c>
      <c r="U49" s="9">
        <f t="shared" si="4"/>
        <v>20</v>
      </c>
      <c r="V49" s="9">
        <f t="shared" si="4"/>
        <v>3</v>
      </c>
    </row>
    <row r="50" spans="1:22">
      <c r="A50" s="46"/>
      <c r="B50" s="10" t="s">
        <v>39</v>
      </c>
      <c r="C50" s="7">
        <v>819</v>
      </c>
      <c r="D50" s="7">
        <v>819</v>
      </c>
      <c r="E50" s="7">
        <v>63</v>
      </c>
      <c r="F50" s="8">
        <f t="shared" si="1"/>
        <v>4.2000000000000003E-2</v>
      </c>
      <c r="G50" s="9">
        <f t="shared" si="4"/>
        <v>96</v>
      </c>
      <c r="H50" s="9">
        <f t="shared" si="4"/>
        <v>84</v>
      </c>
      <c r="I50" s="9">
        <f t="shared" si="4"/>
        <v>48</v>
      </c>
      <c r="J50" s="9">
        <f t="shared" si="4"/>
        <v>15</v>
      </c>
      <c r="K50" s="9">
        <f t="shared" si="4"/>
        <v>48</v>
      </c>
      <c r="L50" s="9">
        <f t="shared" si="4"/>
        <v>43</v>
      </c>
      <c r="M50" s="9">
        <f t="shared" si="4"/>
        <v>24</v>
      </c>
      <c r="N50" s="9">
        <f t="shared" si="4"/>
        <v>8</v>
      </c>
      <c r="O50" s="9">
        <f t="shared" si="4"/>
        <v>27</v>
      </c>
      <c r="P50" s="9">
        <f t="shared" si="4"/>
        <v>60</v>
      </c>
      <c r="Q50" s="9">
        <f t="shared" si="4"/>
        <v>36</v>
      </c>
      <c r="R50" s="9">
        <f t="shared" si="4"/>
        <v>6</v>
      </c>
      <c r="S50" s="9">
        <f t="shared" si="4"/>
        <v>15</v>
      </c>
      <c r="T50" s="9">
        <f t="shared" si="4"/>
        <v>31</v>
      </c>
      <c r="U50" s="9">
        <f t="shared" si="4"/>
        <v>20</v>
      </c>
      <c r="V50" s="9">
        <f t="shared" si="4"/>
        <v>3</v>
      </c>
    </row>
    <row r="51" spans="1:22">
      <c r="A51" s="59" t="s">
        <v>40</v>
      </c>
      <c r="B51" s="10" t="s">
        <v>41</v>
      </c>
      <c r="C51" s="7">
        <v>910</v>
      </c>
      <c r="D51" s="7">
        <v>1820</v>
      </c>
      <c r="E51" s="7">
        <v>20</v>
      </c>
      <c r="F51" s="8">
        <f t="shared" si="1"/>
        <v>3.3000000000000002E-2</v>
      </c>
      <c r="G51" s="9">
        <f t="shared" si="4"/>
        <v>122</v>
      </c>
      <c r="H51" s="9">
        <f t="shared" ref="H51:T54" si="5">ROUNDUP(H$6/$F51,0)</f>
        <v>107</v>
      </c>
      <c r="I51" s="9" t="s">
        <v>22</v>
      </c>
      <c r="J51" s="9" t="s">
        <v>22</v>
      </c>
      <c r="K51" s="9">
        <f t="shared" si="4"/>
        <v>61</v>
      </c>
      <c r="L51" s="9">
        <f t="shared" si="5"/>
        <v>55</v>
      </c>
      <c r="M51" s="9" t="s">
        <v>22</v>
      </c>
      <c r="N51" s="9" t="s">
        <v>22</v>
      </c>
      <c r="O51" s="9">
        <f t="shared" si="4"/>
        <v>34</v>
      </c>
      <c r="P51" s="9">
        <f t="shared" si="5"/>
        <v>76</v>
      </c>
      <c r="Q51" s="9" t="s">
        <v>22</v>
      </c>
      <c r="R51" s="9" t="s">
        <v>22</v>
      </c>
      <c r="S51" s="9">
        <f t="shared" si="4"/>
        <v>19</v>
      </c>
      <c r="T51" s="9">
        <f t="shared" si="5"/>
        <v>40</v>
      </c>
      <c r="U51" s="9" t="s">
        <v>22</v>
      </c>
      <c r="V51" s="9" t="s">
        <v>22</v>
      </c>
    </row>
    <row r="52" spans="1:22">
      <c r="A52" s="60"/>
      <c r="B52" s="10" t="s">
        <v>42</v>
      </c>
      <c r="C52" s="7">
        <v>910</v>
      </c>
      <c r="D52" s="7">
        <v>1820</v>
      </c>
      <c r="E52" s="7">
        <v>20</v>
      </c>
      <c r="F52" s="8">
        <f t="shared" si="1"/>
        <v>3.3000000000000002E-2</v>
      </c>
      <c r="G52" s="9">
        <f t="shared" si="4"/>
        <v>122</v>
      </c>
      <c r="H52" s="9">
        <f t="shared" si="5"/>
        <v>107</v>
      </c>
      <c r="I52" s="9" t="s">
        <v>22</v>
      </c>
      <c r="J52" s="9" t="s">
        <v>22</v>
      </c>
      <c r="K52" s="9">
        <f t="shared" si="4"/>
        <v>61</v>
      </c>
      <c r="L52" s="9">
        <f t="shared" si="5"/>
        <v>55</v>
      </c>
      <c r="M52" s="9" t="s">
        <v>22</v>
      </c>
      <c r="N52" s="9" t="s">
        <v>22</v>
      </c>
      <c r="O52" s="9">
        <f t="shared" si="4"/>
        <v>34</v>
      </c>
      <c r="P52" s="9">
        <f t="shared" si="5"/>
        <v>76</v>
      </c>
      <c r="Q52" s="9" t="s">
        <v>22</v>
      </c>
      <c r="R52" s="9" t="s">
        <v>22</v>
      </c>
      <c r="S52" s="9">
        <f t="shared" si="4"/>
        <v>19</v>
      </c>
      <c r="T52" s="9">
        <f t="shared" si="5"/>
        <v>40</v>
      </c>
      <c r="U52" s="9" t="s">
        <v>22</v>
      </c>
      <c r="V52" s="9" t="s">
        <v>22</v>
      </c>
    </row>
    <row r="53" spans="1:22">
      <c r="A53" s="60"/>
      <c r="B53" s="10" t="s">
        <v>136</v>
      </c>
      <c r="C53" s="7">
        <v>910</v>
      </c>
      <c r="D53" s="7">
        <v>1820</v>
      </c>
      <c r="E53" s="7">
        <v>30</v>
      </c>
      <c r="F53" s="8">
        <f t="shared" ref="F53:F54" si="6">ROUNDDOWN(C53/1000*D53/1000*E53/1000,3)</f>
        <v>4.9000000000000002E-2</v>
      </c>
      <c r="G53" s="9">
        <f t="shared" si="4"/>
        <v>82</v>
      </c>
      <c r="H53" s="9">
        <f t="shared" si="5"/>
        <v>72</v>
      </c>
      <c r="I53" s="9" t="s">
        <v>22</v>
      </c>
      <c r="J53" s="9" t="s">
        <v>22</v>
      </c>
      <c r="K53" s="9">
        <f t="shared" si="4"/>
        <v>41</v>
      </c>
      <c r="L53" s="9">
        <f t="shared" si="5"/>
        <v>37</v>
      </c>
      <c r="M53" s="9" t="s">
        <v>22</v>
      </c>
      <c r="N53" s="9" t="s">
        <v>22</v>
      </c>
      <c r="O53" s="9">
        <f t="shared" si="4"/>
        <v>23</v>
      </c>
      <c r="P53" s="9">
        <f t="shared" si="5"/>
        <v>52</v>
      </c>
      <c r="Q53" s="9" t="s">
        <v>22</v>
      </c>
      <c r="R53" s="9" t="s">
        <v>22</v>
      </c>
      <c r="S53" s="9">
        <f t="shared" si="4"/>
        <v>13</v>
      </c>
      <c r="T53" s="9">
        <f t="shared" si="5"/>
        <v>27</v>
      </c>
      <c r="U53" s="9" t="s">
        <v>22</v>
      </c>
      <c r="V53" s="9" t="s">
        <v>22</v>
      </c>
    </row>
    <row r="54" spans="1:22">
      <c r="A54" s="61"/>
      <c r="B54" s="10" t="s">
        <v>137</v>
      </c>
      <c r="C54" s="7">
        <v>910</v>
      </c>
      <c r="D54" s="7">
        <v>1820</v>
      </c>
      <c r="E54" s="7">
        <v>30</v>
      </c>
      <c r="F54" s="8">
        <f t="shared" si="6"/>
        <v>4.9000000000000002E-2</v>
      </c>
      <c r="G54" s="9">
        <f t="shared" ref="G54:S54" si="7">ROUNDUP(G$6/$F54,0)</f>
        <v>82</v>
      </c>
      <c r="H54" s="9">
        <f t="shared" si="5"/>
        <v>72</v>
      </c>
      <c r="I54" s="9" t="s">
        <v>22</v>
      </c>
      <c r="J54" s="9" t="s">
        <v>22</v>
      </c>
      <c r="K54" s="9">
        <f t="shared" si="7"/>
        <v>41</v>
      </c>
      <c r="L54" s="9">
        <f t="shared" si="5"/>
        <v>37</v>
      </c>
      <c r="M54" s="9" t="s">
        <v>22</v>
      </c>
      <c r="N54" s="9" t="s">
        <v>22</v>
      </c>
      <c r="O54" s="9">
        <f t="shared" si="7"/>
        <v>23</v>
      </c>
      <c r="P54" s="9">
        <f t="shared" si="5"/>
        <v>52</v>
      </c>
      <c r="Q54" s="9" t="s">
        <v>22</v>
      </c>
      <c r="R54" s="9" t="s">
        <v>22</v>
      </c>
      <c r="S54" s="9">
        <f t="shared" si="7"/>
        <v>13</v>
      </c>
      <c r="T54" s="9">
        <f t="shared" si="5"/>
        <v>27</v>
      </c>
      <c r="U54" s="9" t="s">
        <v>22</v>
      </c>
      <c r="V54" s="9" t="s">
        <v>22</v>
      </c>
    </row>
    <row r="55" spans="1:22">
      <c r="A55" s="46" t="s">
        <v>43</v>
      </c>
      <c r="B55" s="46"/>
      <c r="C55" s="13"/>
      <c r="D55" s="13"/>
      <c r="E55" s="13"/>
      <c r="F55" s="8">
        <f t="shared" si="1"/>
        <v>0</v>
      </c>
      <c r="G55" s="9" t="e">
        <f t="shared" ref="G55:V55" si="8">ROUNDUP(G$6/$F55,0)</f>
        <v>#DIV/0!</v>
      </c>
      <c r="H55" s="9" t="e">
        <f t="shared" si="8"/>
        <v>#DIV/0!</v>
      </c>
      <c r="I55" s="9" t="e">
        <f t="shared" si="8"/>
        <v>#DIV/0!</v>
      </c>
      <c r="J55" s="9" t="e">
        <f t="shared" si="8"/>
        <v>#DIV/0!</v>
      </c>
      <c r="K55" s="9" t="e">
        <f t="shared" si="8"/>
        <v>#DIV/0!</v>
      </c>
      <c r="L55" s="9" t="e">
        <f t="shared" si="8"/>
        <v>#DIV/0!</v>
      </c>
      <c r="M55" s="9" t="e">
        <f t="shared" si="8"/>
        <v>#DIV/0!</v>
      </c>
      <c r="N55" s="9" t="e">
        <f t="shared" si="8"/>
        <v>#DIV/0!</v>
      </c>
      <c r="O55" s="9" t="e">
        <f t="shared" si="8"/>
        <v>#DIV/0!</v>
      </c>
      <c r="P55" s="9" t="e">
        <f t="shared" si="8"/>
        <v>#DIV/0!</v>
      </c>
      <c r="Q55" s="9" t="e">
        <f t="shared" si="8"/>
        <v>#DIV/0!</v>
      </c>
      <c r="R55" s="9" t="e">
        <f t="shared" si="8"/>
        <v>#DIV/0!</v>
      </c>
      <c r="S55" s="9" t="e">
        <f t="shared" si="8"/>
        <v>#DIV/0!</v>
      </c>
      <c r="T55" s="9" t="e">
        <f t="shared" si="8"/>
        <v>#DIV/0!</v>
      </c>
      <c r="U55" s="9" t="e">
        <f t="shared" si="8"/>
        <v>#DIV/0!</v>
      </c>
      <c r="V55" s="9" t="e">
        <f t="shared" si="8"/>
        <v>#DIV/0!</v>
      </c>
    </row>
    <row r="56" spans="1:22">
      <c r="C56" s="11" t="s">
        <v>44</v>
      </c>
      <c r="D56" s="11" t="s">
        <v>44</v>
      </c>
      <c r="E56" s="11" t="s">
        <v>44</v>
      </c>
    </row>
    <row r="57" spans="1:22">
      <c r="C57" s="47" t="s">
        <v>45</v>
      </c>
      <c r="D57" s="47"/>
      <c r="E57" s="47"/>
    </row>
  </sheetData>
  <sheetProtection algorithmName="SHA-512" hashValue="ler/GmBUdWAPkfYIIF69jU8lbCFK4Jq0x5ap5bwFdOt60yRtO1ubiUw1CqiqUV8JoLwgewV/x5IhHqIhCHsyJg==" saltValue="Gc2ug+HGzd2lRPlnXULbHg==" spinCount="100000" sheet="1" objects="1" scenarios="1"/>
  <mergeCells count="21">
    <mergeCell ref="A1:F2"/>
    <mergeCell ref="G1:V2"/>
    <mergeCell ref="G3:J4"/>
    <mergeCell ref="K3:N4"/>
    <mergeCell ref="O3:R4"/>
    <mergeCell ref="S3:V4"/>
    <mergeCell ref="A55:B55"/>
    <mergeCell ref="C57:E57"/>
    <mergeCell ref="A19:B26"/>
    <mergeCell ref="A27:B32"/>
    <mergeCell ref="A33:B33"/>
    <mergeCell ref="A34:A36"/>
    <mergeCell ref="A37:A50"/>
    <mergeCell ref="A51:A54"/>
    <mergeCell ref="A7:B18"/>
    <mergeCell ref="A3:F4"/>
    <mergeCell ref="A5:B6"/>
    <mergeCell ref="C5:C6"/>
    <mergeCell ref="D5:D6"/>
    <mergeCell ref="E5:E6"/>
    <mergeCell ref="F5:F6"/>
  </mergeCells>
  <phoneticPr fontId="1"/>
  <conditionalFormatting sqref="C7:V54">
    <cfRule type="expression" dxfId="1" priority="2">
      <formula>MOD(ROW(),2)=1</formula>
    </cfRule>
  </conditionalFormatting>
  <conditionalFormatting sqref="F55:V55">
    <cfRule type="expression" dxfId="0" priority="1">
      <formula>MOD(ROW(),2)=1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86" orientation="landscape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F4D4-FF1D-4781-AF7C-50000600B510}">
  <sheetPr>
    <tabColor theme="9" tint="0.39997558519241921"/>
  </sheetPr>
  <dimension ref="B1:N35"/>
  <sheetViews>
    <sheetView showGridLines="0" zoomScale="80" zoomScaleNormal="80" zoomScaleSheetLayoutView="90" workbookViewId="0">
      <pane xSplit="5" ySplit="5" topLeftCell="F6" activePane="bottomRight" state="frozen"/>
      <selection activeCell="H28" sqref="H28"/>
      <selection pane="topRight" activeCell="H28" sqref="H28"/>
      <selection pane="bottomLeft" activeCell="H28" sqref="H28"/>
      <selection pane="bottomRight" activeCell="Q17" sqref="Q17"/>
    </sheetView>
  </sheetViews>
  <sheetFormatPr defaultColWidth="7.6328125" defaultRowHeight="15"/>
  <cols>
    <col min="1" max="1" width="1.90625" style="14" customWidth="1"/>
    <col min="2" max="2" width="15" style="14" customWidth="1"/>
    <col min="3" max="3" width="15.54296875" style="22" bestFit="1" customWidth="1"/>
    <col min="4" max="4" width="19.1796875" style="22" customWidth="1"/>
    <col min="5" max="5" width="8.36328125" style="22" bestFit="1" customWidth="1"/>
    <col min="6" max="6" width="11.54296875" style="22" customWidth="1"/>
    <col min="7" max="7" width="11.54296875" style="14" customWidth="1"/>
    <col min="8" max="8" width="11.54296875" style="22" customWidth="1"/>
    <col min="9" max="9" width="11.54296875" style="14" customWidth="1"/>
    <col min="10" max="10" width="11.54296875" style="22" customWidth="1"/>
    <col min="11" max="11" width="11.54296875" style="14" customWidth="1"/>
    <col min="12" max="12" width="11.54296875" style="22" customWidth="1"/>
    <col min="13" max="13" width="11.54296875" style="14" customWidth="1"/>
    <col min="14" max="16384" width="7.6328125" style="14"/>
  </cols>
  <sheetData>
    <row r="1" spans="2:14" ht="18.600000000000001">
      <c r="B1" s="64" t="s">
        <v>46</v>
      </c>
      <c r="C1" s="64"/>
      <c r="D1" s="64"/>
      <c r="E1" s="64"/>
      <c r="F1" s="66" t="s">
        <v>47</v>
      </c>
      <c r="G1" s="67"/>
      <c r="H1" s="67"/>
      <c r="I1" s="67"/>
      <c r="J1" s="67"/>
      <c r="K1" s="67"/>
      <c r="L1" s="67"/>
      <c r="M1" s="68"/>
    </row>
    <row r="2" spans="2:14" ht="18.600000000000001">
      <c r="B2" s="64"/>
      <c r="C2" s="64"/>
      <c r="D2" s="64"/>
      <c r="E2" s="64"/>
      <c r="F2" s="66" t="s">
        <v>48</v>
      </c>
      <c r="G2" s="67"/>
      <c r="H2" s="67"/>
      <c r="I2" s="67"/>
      <c r="J2" s="66" t="s">
        <v>49</v>
      </c>
      <c r="K2" s="67"/>
      <c r="L2" s="67"/>
      <c r="M2" s="68"/>
    </row>
    <row r="3" spans="2:14" ht="45.6" customHeight="1">
      <c r="B3" s="69" t="s">
        <v>50</v>
      </c>
      <c r="C3" s="70"/>
      <c r="D3" s="70"/>
      <c r="E3" s="71"/>
      <c r="F3" s="75" t="s">
        <v>123</v>
      </c>
      <c r="G3" s="76"/>
      <c r="H3" s="75" t="s">
        <v>51</v>
      </c>
      <c r="I3" s="76"/>
      <c r="J3" s="75" t="s">
        <v>123</v>
      </c>
      <c r="K3" s="76"/>
      <c r="L3" s="75" t="s">
        <v>51</v>
      </c>
      <c r="M3" s="76"/>
    </row>
    <row r="4" spans="2:14" ht="22.05" customHeight="1">
      <c r="B4" s="72"/>
      <c r="C4" s="73"/>
      <c r="D4" s="73"/>
      <c r="E4" s="74"/>
      <c r="F4" s="15">
        <v>6</v>
      </c>
      <c r="G4" s="16" t="s">
        <v>52</v>
      </c>
      <c r="H4" s="17">
        <v>3</v>
      </c>
      <c r="I4" s="16" t="s">
        <v>52</v>
      </c>
      <c r="J4" s="15">
        <v>5</v>
      </c>
      <c r="K4" s="16" t="s">
        <v>52</v>
      </c>
      <c r="L4" s="17">
        <v>2.5</v>
      </c>
      <c r="M4" s="16" t="s">
        <v>52</v>
      </c>
    </row>
    <row r="5" spans="2:14" ht="55.8" customHeight="1" thickBot="1">
      <c r="B5" s="18" t="s">
        <v>53</v>
      </c>
      <c r="C5" s="18" t="s">
        <v>54</v>
      </c>
      <c r="D5" s="19" t="s">
        <v>55</v>
      </c>
      <c r="E5" s="20" t="s">
        <v>56</v>
      </c>
      <c r="F5" s="21" t="s">
        <v>57</v>
      </c>
      <c r="G5" s="21" t="s">
        <v>58</v>
      </c>
      <c r="H5" s="21" t="s">
        <v>57</v>
      </c>
      <c r="I5" s="21" t="s">
        <v>58</v>
      </c>
      <c r="J5" s="21" t="s">
        <v>57</v>
      </c>
      <c r="K5" s="21" t="s">
        <v>58</v>
      </c>
      <c r="L5" s="21" t="s">
        <v>57</v>
      </c>
      <c r="M5" s="45" t="s">
        <v>58</v>
      </c>
    </row>
    <row r="6" spans="2:14" ht="22.05" customHeight="1" thickTop="1">
      <c r="B6" s="25" t="s">
        <v>59</v>
      </c>
      <c r="C6" s="26" t="s">
        <v>60</v>
      </c>
      <c r="D6" s="25">
        <v>4</v>
      </c>
      <c r="E6" s="27">
        <v>5.8000000000000003E-2</v>
      </c>
      <c r="F6" s="28">
        <f t="shared" ref="F6:F17" si="0">ROUNDUP(F$4/E6,0)</f>
        <v>104</v>
      </c>
      <c r="G6" s="28">
        <f t="shared" ref="G6:G17" si="1">F6/$D6</f>
        <v>26</v>
      </c>
      <c r="H6" s="28">
        <f t="shared" ref="H6:H17" si="2">ROUNDUP(H$4/E6,0)</f>
        <v>52</v>
      </c>
      <c r="I6" s="28">
        <f t="shared" ref="I6:I17" si="3">H6/$D6</f>
        <v>13</v>
      </c>
      <c r="J6" s="28">
        <f t="shared" ref="J6:J17" si="4">ROUNDUP(J$4/E6,0)</f>
        <v>87</v>
      </c>
      <c r="K6" s="28">
        <f t="shared" ref="K6:K17" si="5">J6/$D6</f>
        <v>21.75</v>
      </c>
      <c r="L6" s="28">
        <f t="shared" ref="L6:L17" si="6">ROUNDUP(L$4/E6,0)</f>
        <v>44</v>
      </c>
      <c r="M6" s="29">
        <f t="shared" ref="M6:M17" si="7">L6/$D6</f>
        <v>11</v>
      </c>
      <c r="N6" s="22"/>
    </row>
    <row r="7" spans="2:14" ht="22.05" customHeight="1">
      <c r="B7" s="30" t="s">
        <v>61</v>
      </c>
      <c r="C7" s="31" t="s">
        <v>62</v>
      </c>
      <c r="D7" s="30">
        <v>4</v>
      </c>
      <c r="E7" s="32">
        <v>5.7000000000000002E-2</v>
      </c>
      <c r="F7" s="33">
        <f t="shared" si="0"/>
        <v>106</v>
      </c>
      <c r="G7" s="33">
        <f t="shared" si="1"/>
        <v>26.5</v>
      </c>
      <c r="H7" s="33">
        <f t="shared" si="2"/>
        <v>53</v>
      </c>
      <c r="I7" s="33">
        <f t="shared" si="3"/>
        <v>13.25</v>
      </c>
      <c r="J7" s="33">
        <f t="shared" si="4"/>
        <v>88</v>
      </c>
      <c r="K7" s="33">
        <f t="shared" si="5"/>
        <v>22</v>
      </c>
      <c r="L7" s="33">
        <f t="shared" si="6"/>
        <v>44</v>
      </c>
      <c r="M7" s="34">
        <f t="shared" si="7"/>
        <v>11</v>
      </c>
      <c r="N7" s="22"/>
    </row>
    <row r="8" spans="2:14" ht="22.05" customHeight="1">
      <c r="B8" s="87" t="s">
        <v>63</v>
      </c>
      <c r="C8" s="88" t="s">
        <v>64</v>
      </c>
      <c r="D8" s="87">
        <v>4</v>
      </c>
      <c r="E8" s="89">
        <v>5.5E-2</v>
      </c>
      <c r="F8" s="90">
        <f t="shared" si="0"/>
        <v>110</v>
      </c>
      <c r="G8" s="90">
        <f t="shared" si="1"/>
        <v>27.5</v>
      </c>
      <c r="H8" s="90">
        <f t="shared" si="2"/>
        <v>55</v>
      </c>
      <c r="I8" s="90">
        <f t="shared" si="3"/>
        <v>13.75</v>
      </c>
      <c r="J8" s="90">
        <f t="shared" si="4"/>
        <v>91</v>
      </c>
      <c r="K8" s="90">
        <f t="shared" si="5"/>
        <v>22.75</v>
      </c>
      <c r="L8" s="90">
        <f t="shared" si="6"/>
        <v>46</v>
      </c>
      <c r="M8" s="91">
        <f t="shared" si="7"/>
        <v>11.5</v>
      </c>
      <c r="N8" s="22"/>
    </row>
    <row r="9" spans="2:14" ht="22.05" customHeight="1">
      <c r="B9" s="77" t="s">
        <v>65</v>
      </c>
      <c r="C9" s="78" t="s">
        <v>66</v>
      </c>
      <c r="D9" s="77">
        <v>4</v>
      </c>
      <c r="E9" s="79">
        <v>5.3999999999999999E-2</v>
      </c>
      <c r="F9" s="80">
        <f t="shared" si="0"/>
        <v>112</v>
      </c>
      <c r="G9" s="80">
        <f t="shared" si="1"/>
        <v>28</v>
      </c>
      <c r="H9" s="80">
        <f t="shared" si="2"/>
        <v>56</v>
      </c>
      <c r="I9" s="80">
        <f t="shared" si="3"/>
        <v>14</v>
      </c>
      <c r="J9" s="80">
        <f t="shared" si="4"/>
        <v>93</v>
      </c>
      <c r="K9" s="80">
        <f t="shared" si="5"/>
        <v>23.25</v>
      </c>
      <c r="L9" s="80">
        <f t="shared" si="6"/>
        <v>47</v>
      </c>
      <c r="M9" s="81">
        <f t="shared" si="7"/>
        <v>11.75</v>
      </c>
      <c r="N9" s="22"/>
    </row>
    <row r="10" spans="2:14" ht="22.05" customHeight="1">
      <c r="B10" s="87" t="s">
        <v>67</v>
      </c>
      <c r="C10" s="88" t="s">
        <v>68</v>
      </c>
      <c r="D10" s="87">
        <v>4</v>
      </c>
      <c r="E10" s="89">
        <v>5.2999999999999999E-2</v>
      </c>
      <c r="F10" s="90">
        <f t="shared" si="0"/>
        <v>114</v>
      </c>
      <c r="G10" s="90">
        <f t="shared" si="1"/>
        <v>28.5</v>
      </c>
      <c r="H10" s="90">
        <f t="shared" si="2"/>
        <v>57</v>
      </c>
      <c r="I10" s="90">
        <f t="shared" si="3"/>
        <v>14.25</v>
      </c>
      <c r="J10" s="90">
        <f t="shared" si="4"/>
        <v>95</v>
      </c>
      <c r="K10" s="90">
        <f t="shared" si="5"/>
        <v>23.75</v>
      </c>
      <c r="L10" s="90">
        <f t="shared" si="6"/>
        <v>48</v>
      </c>
      <c r="M10" s="91">
        <f t="shared" si="7"/>
        <v>12</v>
      </c>
      <c r="N10" s="22"/>
    </row>
    <row r="11" spans="2:14" ht="22.05" customHeight="1">
      <c r="B11" s="77" t="s">
        <v>69</v>
      </c>
      <c r="C11" s="78" t="s">
        <v>70</v>
      </c>
      <c r="D11" s="77">
        <v>4</v>
      </c>
      <c r="E11" s="79">
        <v>5.0999999999999997E-2</v>
      </c>
      <c r="F11" s="80">
        <f t="shared" si="0"/>
        <v>118</v>
      </c>
      <c r="G11" s="80">
        <f t="shared" si="1"/>
        <v>29.5</v>
      </c>
      <c r="H11" s="80">
        <f t="shared" si="2"/>
        <v>59</v>
      </c>
      <c r="I11" s="80">
        <f t="shared" si="3"/>
        <v>14.75</v>
      </c>
      <c r="J11" s="80">
        <f t="shared" si="4"/>
        <v>99</v>
      </c>
      <c r="K11" s="80">
        <f t="shared" si="5"/>
        <v>24.75</v>
      </c>
      <c r="L11" s="80">
        <f t="shared" si="6"/>
        <v>50</v>
      </c>
      <c r="M11" s="81">
        <f t="shared" si="7"/>
        <v>12.5</v>
      </c>
      <c r="N11" s="22"/>
    </row>
    <row r="12" spans="2:14" ht="22.05" customHeight="1">
      <c r="B12" s="87" t="s">
        <v>71</v>
      </c>
      <c r="C12" s="88" t="s">
        <v>72</v>
      </c>
      <c r="D12" s="87">
        <v>1</v>
      </c>
      <c r="E12" s="89">
        <v>7.0999999999999994E-2</v>
      </c>
      <c r="F12" s="90">
        <f t="shared" si="0"/>
        <v>85</v>
      </c>
      <c r="G12" s="90">
        <f t="shared" si="1"/>
        <v>85</v>
      </c>
      <c r="H12" s="90">
        <f t="shared" si="2"/>
        <v>43</v>
      </c>
      <c r="I12" s="90">
        <f t="shared" si="3"/>
        <v>43</v>
      </c>
      <c r="J12" s="90">
        <f t="shared" si="4"/>
        <v>71</v>
      </c>
      <c r="K12" s="90">
        <f t="shared" si="5"/>
        <v>71</v>
      </c>
      <c r="L12" s="90">
        <f t="shared" si="6"/>
        <v>36</v>
      </c>
      <c r="M12" s="91">
        <f t="shared" si="7"/>
        <v>36</v>
      </c>
      <c r="N12" s="24"/>
    </row>
    <row r="13" spans="2:14" ht="22.05" customHeight="1">
      <c r="B13" s="77" t="s">
        <v>73</v>
      </c>
      <c r="C13" s="78" t="s">
        <v>74</v>
      </c>
      <c r="D13" s="77">
        <v>1</v>
      </c>
      <c r="E13" s="79">
        <v>6.9000000000000006E-2</v>
      </c>
      <c r="F13" s="80">
        <f t="shared" si="0"/>
        <v>87</v>
      </c>
      <c r="G13" s="80">
        <f t="shared" si="1"/>
        <v>87</v>
      </c>
      <c r="H13" s="80">
        <f t="shared" si="2"/>
        <v>44</v>
      </c>
      <c r="I13" s="80">
        <f t="shared" si="3"/>
        <v>44</v>
      </c>
      <c r="J13" s="80">
        <f t="shared" si="4"/>
        <v>73</v>
      </c>
      <c r="K13" s="80">
        <f t="shared" si="5"/>
        <v>73</v>
      </c>
      <c r="L13" s="80">
        <f t="shared" si="6"/>
        <v>37</v>
      </c>
      <c r="M13" s="81">
        <f t="shared" si="7"/>
        <v>37</v>
      </c>
      <c r="N13" s="24"/>
    </row>
    <row r="14" spans="2:14" ht="22.05" customHeight="1">
      <c r="B14" s="87" t="s">
        <v>75</v>
      </c>
      <c r="C14" s="88" t="s">
        <v>76</v>
      </c>
      <c r="D14" s="87">
        <v>12</v>
      </c>
      <c r="E14" s="89">
        <v>1.7999999999999999E-2</v>
      </c>
      <c r="F14" s="90">
        <f t="shared" si="0"/>
        <v>334</v>
      </c>
      <c r="G14" s="90">
        <f t="shared" si="1"/>
        <v>27.833333333333332</v>
      </c>
      <c r="H14" s="90">
        <f t="shared" si="2"/>
        <v>167</v>
      </c>
      <c r="I14" s="90">
        <f t="shared" si="3"/>
        <v>13.916666666666666</v>
      </c>
      <c r="J14" s="90">
        <f t="shared" si="4"/>
        <v>278</v>
      </c>
      <c r="K14" s="90">
        <f t="shared" si="5"/>
        <v>23.166666666666668</v>
      </c>
      <c r="L14" s="90">
        <f t="shared" si="6"/>
        <v>139</v>
      </c>
      <c r="M14" s="91">
        <f t="shared" si="7"/>
        <v>11.583333333333334</v>
      </c>
      <c r="N14" s="22"/>
    </row>
    <row r="15" spans="2:14" ht="22.05" customHeight="1">
      <c r="B15" s="77" t="s">
        <v>77</v>
      </c>
      <c r="C15" s="78" t="s">
        <v>78</v>
      </c>
      <c r="D15" s="77">
        <v>8</v>
      </c>
      <c r="E15" s="79">
        <v>2.8000000000000001E-2</v>
      </c>
      <c r="F15" s="80">
        <f t="shared" si="0"/>
        <v>215</v>
      </c>
      <c r="G15" s="80">
        <f t="shared" si="1"/>
        <v>26.875</v>
      </c>
      <c r="H15" s="80">
        <f t="shared" si="2"/>
        <v>108</v>
      </c>
      <c r="I15" s="80">
        <f t="shared" si="3"/>
        <v>13.5</v>
      </c>
      <c r="J15" s="80">
        <f t="shared" si="4"/>
        <v>179</v>
      </c>
      <c r="K15" s="80">
        <f t="shared" si="5"/>
        <v>22.375</v>
      </c>
      <c r="L15" s="80">
        <f t="shared" si="6"/>
        <v>90</v>
      </c>
      <c r="M15" s="81">
        <f t="shared" si="7"/>
        <v>11.25</v>
      </c>
      <c r="N15" s="22"/>
    </row>
    <row r="16" spans="2:14" ht="22.05" customHeight="1">
      <c r="B16" s="87" t="s">
        <v>79</v>
      </c>
      <c r="C16" s="88" t="s">
        <v>80</v>
      </c>
      <c r="D16" s="87">
        <v>12</v>
      </c>
      <c r="E16" s="89">
        <v>1.7999999999999999E-2</v>
      </c>
      <c r="F16" s="90">
        <f t="shared" si="0"/>
        <v>334</v>
      </c>
      <c r="G16" s="90">
        <f t="shared" si="1"/>
        <v>27.833333333333332</v>
      </c>
      <c r="H16" s="90">
        <f t="shared" si="2"/>
        <v>167</v>
      </c>
      <c r="I16" s="90">
        <f t="shared" si="3"/>
        <v>13.916666666666666</v>
      </c>
      <c r="J16" s="90">
        <f t="shared" si="4"/>
        <v>278</v>
      </c>
      <c r="K16" s="90">
        <f t="shared" si="5"/>
        <v>23.166666666666668</v>
      </c>
      <c r="L16" s="90">
        <f t="shared" si="6"/>
        <v>139</v>
      </c>
      <c r="M16" s="91">
        <f t="shared" si="7"/>
        <v>11.583333333333334</v>
      </c>
      <c r="N16" s="22"/>
    </row>
    <row r="17" spans="2:14" ht="22.05" customHeight="1">
      <c r="B17" s="77" t="s">
        <v>81</v>
      </c>
      <c r="C17" s="78" t="s">
        <v>82</v>
      </c>
      <c r="D17" s="77">
        <v>8</v>
      </c>
      <c r="E17" s="79">
        <v>2.8000000000000001E-2</v>
      </c>
      <c r="F17" s="80">
        <f t="shared" si="0"/>
        <v>215</v>
      </c>
      <c r="G17" s="80">
        <f t="shared" si="1"/>
        <v>26.875</v>
      </c>
      <c r="H17" s="80">
        <f t="shared" si="2"/>
        <v>108</v>
      </c>
      <c r="I17" s="80">
        <f t="shared" si="3"/>
        <v>13.5</v>
      </c>
      <c r="J17" s="80">
        <f t="shared" si="4"/>
        <v>179</v>
      </c>
      <c r="K17" s="80">
        <f t="shared" si="5"/>
        <v>22.375</v>
      </c>
      <c r="L17" s="80">
        <f t="shared" si="6"/>
        <v>90</v>
      </c>
      <c r="M17" s="81">
        <f t="shared" si="7"/>
        <v>11.25</v>
      </c>
      <c r="N17" s="22"/>
    </row>
    <row r="18" spans="2:14" ht="22.05" customHeight="1">
      <c r="B18" s="87" t="s">
        <v>83</v>
      </c>
      <c r="C18" s="88" t="s">
        <v>84</v>
      </c>
      <c r="D18" s="87">
        <v>4</v>
      </c>
      <c r="E18" s="89"/>
      <c r="F18" s="90" t="s">
        <v>85</v>
      </c>
      <c r="G18" s="90" t="s">
        <v>85</v>
      </c>
      <c r="H18" s="90" t="s">
        <v>85</v>
      </c>
      <c r="I18" s="90" t="s">
        <v>85</v>
      </c>
      <c r="J18" s="90" t="s">
        <v>85</v>
      </c>
      <c r="K18" s="90" t="s">
        <v>85</v>
      </c>
      <c r="L18" s="90" t="s">
        <v>85</v>
      </c>
      <c r="M18" s="91" t="s">
        <v>85</v>
      </c>
      <c r="N18" s="22"/>
    </row>
    <row r="19" spans="2:14" ht="22.05" customHeight="1">
      <c r="B19" s="77" t="s">
        <v>86</v>
      </c>
      <c r="C19" s="78" t="s">
        <v>87</v>
      </c>
      <c r="D19" s="77">
        <v>4</v>
      </c>
      <c r="E19" s="79"/>
      <c r="F19" s="80" t="s">
        <v>85</v>
      </c>
      <c r="G19" s="80" t="s">
        <v>85</v>
      </c>
      <c r="H19" s="80" t="s">
        <v>85</v>
      </c>
      <c r="I19" s="80" t="s">
        <v>85</v>
      </c>
      <c r="J19" s="80" t="s">
        <v>85</v>
      </c>
      <c r="K19" s="80" t="s">
        <v>85</v>
      </c>
      <c r="L19" s="80" t="s">
        <v>85</v>
      </c>
      <c r="M19" s="81" t="s">
        <v>85</v>
      </c>
      <c r="N19" s="22"/>
    </row>
    <row r="20" spans="2:14" ht="22.05" customHeight="1">
      <c r="B20" s="87" t="s">
        <v>88</v>
      </c>
      <c r="C20" s="88" t="s">
        <v>89</v>
      </c>
      <c r="D20" s="87">
        <v>4</v>
      </c>
      <c r="E20" s="89"/>
      <c r="F20" s="90" t="s">
        <v>85</v>
      </c>
      <c r="G20" s="90" t="s">
        <v>85</v>
      </c>
      <c r="H20" s="90" t="s">
        <v>85</v>
      </c>
      <c r="I20" s="90" t="s">
        <v>85</v>
      </c>
      <c r="J20" s="90" t="s">
        <v>85</v>
      </c>
      <c r="K20" s="90" t="s">
        <v>85</v>
      </c>
      <c r="L20" s="90" t="s">
        <v>85</v>
      </c>
      <c r="M20" s="91" t="s">
        <v>85</v>
      </c>
      <c r="N20" s="22"/>
    </row>
    <row r="21" spans="2:14" ht="22.05" customHeight="1">
      <c r="B21" s="77" t="s">
        <v>90</v>
      </c>
      <c r="C21" s="78" t="s">
        <v>91</v>
      </c>
      <c r="D21" s="77">
        <v>4</v>
      </c>
      <c r="E21" s="79"/>
      <c r="F21" s="80" t="s">
        <v>85</v>
      </c>
      <c r="G21" s="80" t="s">
        <v>85</v>
      </c>
      <c r="H21" s="80" t="s">
        <v>85</v>
      </c>
      <c r="I21" s="80" t="s">
        <v>85</v>
      </c>
      <c r="J21" s="80" t="s">
        <v>85</v>
      </c>
      <c r="K21" s="80" t="s">
        <v>85</v>
      </c>
      <c r="L21" s="80" t="s">
        <v>85</v>
      </c>
      <c r="M21" s="81" t="s">
        <v>85</v>
      </c>
      <c r="N21" s="22"/>
    </row>
    <row r="22" spans="2:14" ht="22.05" customHeight="1">
      <c r="B22" s="87" t="s">
        <v>92</v>
      </c>
      <c r="C22" s="88" t="s">
        <v>93</v>
      </c>
      <c r="D22" s="87">
        <v>4</v>
      </c>
      <c r="E22" s="89"/>
      <c r="F22" s="90" t="s">
        <v>85</v>
      </c>
      <c r="G22" s="90" t="s">
        <v>85</v>
      </c>
      <c r="H22" s="90" t="s">
        <v>85</v>
      </c>
      <c r="I22" s="90" t="s">
        <v>85</v>
      </c>
      <c r="J22" s="90" t="s">
        <v>85</v>
      </c>
      <c r="K22" s="90" t="s">
        <v>85</v>
      </c>
      <c r="L22" s="90" t="s">
        <v>85</v>
      </c>
      <c r="M22" s="91" t="s">
        <v>85</v>
      </c>
      <c r="N22" s="23"/>
    </row>
    <row r="23" spans="2:14" ht="22.05" customHeight="1">
      <c r="B23" s="77" t="s">
        <v>94</v>
      </c>
      <c r="C23" s="78" t="s">
        <v>95</v>
      </c>
      <c r="D23" s="77">
        <v>4</v>
      </c>
      <c r="E23" s="79"/>
      <c r="F23" s="80" t="s">
        <v>85</v>
      </c>
      <c r="G23" s="80" t="s">
        <v>85</v>
      </c>
      <c r="H23" s="80" t="s">
        <v>85</v>
      </c>
      <c r="I23" s="80" t="s">
        <v>85</v>
      </c>
      <c r="J23" s="80" t="s">
        <v>85</v>
      </c>
      <c r="K23" s="80" t="s">
        <v>85</v>
      </c>
      <c r="L23" s="80" t="s">
        <v>85</v>
      </c>
      <c r="M23" s="81" t="s">
        <v>85</v>
      </c>
      <c r="N23" s="23"/>
    </row>
    <row r="24" spans="2:14" ht="22.05" customHeight="1">
      <c r="B24" s="87" t="s">
        <v>96</v>
      </c>
      <c r="C24" s="88" t="s">
        <v>97</v>
      </c>
      <c r="D24" s="87">
        <v>8</v>
      </c>
      <c r="E24" s="89"/>
      <c r="F24" s="90" t="s">
        <v>85</v>
      </c>
      <c r="G24" s="90" t="s">
        <v>85</v>
      </c>
      <c r="H24" s="90" t="s">
        <v>85</v>
      </c>
      <c r="I24" s="90" t="s">
        <v>85</v>
      </c>
      <c r="J24" s="90" t="s">
        <v>85</v>
      </c>
      <c r="K24" s="90" t="s">
        <v>85</v>
      </c>
      <c r="L24" s="90" t="s">
        <v>85</v>
      </c>
      <c r="M24" s="91" t="s">
        <v>85</v>
      </c>
      <c r="N24" s="23"/>
    </row>
    <row r="25" spans="2:14" ht="22.05" customHeight="1">
      <c r="B25" s="77" t="s">
        <v>98</v>
      </c>
      <c r="C25" s="78" t="s">
        <v>99</v>
      </c>
      <c r="D25" s="77">
        <v>12</v>
      </c>
      <c r="E25" s="79">
        <v>1.9E-2</v>
      </c>
      <c r="F25" s="80">
        <f>ROUNDUP(F$4/E25,0)</f>
        <v>316</v>
      </c>
      <c r="G25" s="80">
        <f>F25/$D25</f>
        <v>26.333333333333332</v>
      </c>
      <c r="H25" s="80">
        <f>ROUNDUP(H$4/E25,0)</f>
        <v>158</v>
      </c>
      <c r="I25" s="80">
        <f>H25/$D25</f>
        <v>13.166666666666666</v>
      </c>
      <c r="J25" s="80">
        <f>ROUNDUP(J$4/E25,0)</f>
        <v>264</v>
      </c>
      <c r="K25" s="80">
        <f>J25/$D25</f>
        <v>22</v>
      </c>
      <c r="L25" s="80">
        <f>ROUNDUP(L$4/E25,0)</f>
        <v>132</v>
      </c>
      <c r="M25" s="81">
        <f>L25/$D25</f>
        <v>11</v>
      </c>
      <c r="N25" s="23"/>
    </row>
    <row r="26" spans="2:14" ht="22.05" customHeight="1">
      <c r="B26" s="87" t="s">
        <v>100</v>
      </c>
      <c r="C26" s="88" t="s">
        <v>101</v>
      </c>
      <c r="D26" s="87">
        <v>12</v>
      </c>
      <c r="E26" s="89">
        <v>1.7999999999999999E-2</v>
      </c>
      <c r="F26" s="90">
        <f>ROUNDUP(F$4/E26,0)</f>
        <v>334</v>
      </c>
      <c r="G26" s="90">
        <f>F26/$D26</f>
        <v>27.833333333333332</v>
      </c>
      <c r="H26" s="90">
        <f>ROUNDUP(H$4/E26,0)</f>
        <v>167</v>
      </c>
      <c r="I26" s="90">
        <f>H26/$D26</f>
        <v>13.916666666666666</v>
      </c>
      <c r="J26" s="90">
        <f>ROUNDUP(J$4/E26,0)</f>
        <v>278</v>
      </c>
      <c r="K26" s="90">
        <f>J26/$D26</f>
        <v>23.166666666666668</v>
      </c>
      <c r="L26" s="90">
        <f>ROUNDUP(L$4/E26,0)</f>
        <v>139</v>
      </c>
      <c r="M26" s="91">
        <f>L26/$D26</f>
        <v>11.583333333333334</v>
      </c>
      <c r="N26" s="23"/>
    </row>
    <row r="27" spans="2:14" ht="22.05" customHeight="1">
      <c r="B27" s="77" t="s">
        <v>102</v>
      </c>
      <c r="C27" s="78" t="s">
        <v>103</v>
      </c>
      <c r="D27" s="77">
        <v>8</v>
      </c>
      <c r="E27" s="79"/>
      <c r="F27" s="80" t="s">
        <v>85</v>
      </c>
      <c r="G27" s="80" t="s">
        <v>85</v>
      </c>
      <c r="H27" s="80" t="s">
        <v>85</v>
      </c>
      <c r="I27" s="80" t="s">
        <v>85</v>
      </c>
      <c r="J27" s="80" t="s">
        <v>85</v>
      </c>
      <c r="K27" s="80" t="s">
        <v>85</v>
      </c>
      <c r="L27" s="80" t="s">
        <v>85</v>
      </c>
      <c r="M27" s="81" t="s">
        <v>85</v>
      </c>
      <c r="N27" s="23"/>
    </row>
    <row r="28" spans="2:14" ht="22.05" customHeight="1">
      <c r="B28" s="87" t="s">
        <v>104</v>
      </c>
      <c r="C28" s="88" t="s">
        <v>105</v>
      </c>
      <c r="D28" s="87">
        <v>8</v>
      </c>
      <c r="E28" s="89"/>
      <c r="F28" s="90" t="s">
        <v>85</v>
      </c>
      <c r="G28" s="90" t="s">
        <v>85</v>
      </c>
      <c r="H28" s="90" t="s">
        <v>85</v>
      </c>
      <c r="I28" s="90" t="s">
        <v>85</v>
      </c>
      <c r="J28" s="90" t="s">
        <v>85</v>
      </c>
      <c r="K28" s="90" t="s">
        <v>85</v>
      </c>
      <c r="L28" s="90" t="s">
        <v>85</v>
      </c>
      <c r="M28" s="91" t="s">
        <v>85</v>
      </c>
      <c r="N28" s="23"/>
    </row>
    <row r="29" spans="2:14" ht="22.05" customHeight="1">
      <c r="B29" s="77" t="s">
        <v>106</v>
      </c>
      <c r="C29" s="78" t="s">
        <v>107</v>
      </c>
      <c r="D29" s="77">
        <v>8</v>
      </c>
      <c r="E29" s="79">
        <v>2.8000000000000001E-2</v>
      </c>
      <c r="F29" s="80">
        <f t="shared" ref="F29:F35" si="8">ROUNDUP(F$4/E29,0)</f>
        <v>215</v>
      </c>
      <c r="G29" s="80">
        <f t="shared" ref="G29:G35" si="9">F29/$D29</f>
        <v>26.875</v>
      </c>
      <c r="H29" s="80">
        <f t="shared" ref="H29:H35" si="10">ROUNDUP(H$4/E29,0)</f>
        <v>108</v>
      </c>
      <c r="I29" s="80">
        <f t="shared" ref="I29:I35" si="11">H29/$D29</f>
        <v>13.5</v>
      </c>
      <c r="J29" s="80">
        <f t="shared" ref="J29:J35" si="12">ROUNDUP(J$4/E29,0)</f>
        <v>179</v>
      </c>
      <c r="K29" s="80">
        <f t="shared" ref="K29:K35" si="13">J29/$D29</f>
        <v>22.375</v>
      </c>
      <c r="L29" s="80">
        <f t="shared" ref="L29:L35" si="14">ROUNDUP(L$4/E29,0)</f>
        <v>90</v>
      </c>
      <c r="M29" s="81">
        <f t="shared" ref="M29:M35" si="15">L29/$D29</f>
        <v>11.25</v>
      </c>
      <c r="N29" s="23"/>
    </row>
    <row r="30" spans="2:14" ht="22.05" customHeight="1">
      <c r="B30" s="87" t="s">
        <v>108</v>
      </c>
      <c r="C30" s="88" t="s">
        <v>109</v>
      </c>
      <c r="D30" s="87">
        <v>8</v>
      </c>
      <c r="E30" s="89">
        <v>2.8000000000000001E-2</v>
      </c>
      <c r="F30" s="90">
        <f t="shared" si="8"/>
        <v>215</v>
      </c>
      <c r="G30" s="90">
        <f t="shared" si="9"/>
        <v>26.875</v>
      </c>
      <c r="H30" s="90">
        <f t="shared" si="10"/>
        <v>108</v>
      </c>
      <c r="I30" s="90">
        <f t="shared" si="11"/>
        <v>13.5</v>
      </c>
      <c r="J30" s="90">
        <f t="shared" si="12"/>
        <v>179</v>
      </c>
      <c r="K30" s="90">
        <f t="shared" si="13"/>
        <v>22.375</v>
      </c>
      <c r="L30" s="90">
        <f t="shared" si="14"/>
        <v>90</v>
      </c>
      <c r="M30" s="91">
        <f t="shared" si="15"/>
        <v>11.25</v>
      </c>
      <c r="N30" s="23"/>
    </row>
    <row r="31" spans="2:14" ht="22.05" customHeight="1">
      <c r="B31" s="77" t="s">
        <v>110</v>
      </c>
      <c r="C31" s="78" t="s">
        <v>111</v>
      </c>
      <c r="D31" s="77">
        <v>8</v>
      </c>
      <c r="E31" s="79">
        <v>2.9000000000000001E-2</v>
      </c>
      <c r="F31" s="80">
        <f t="shared" si="8"/>
        <v>207</v>
      </c>
      <c r="G31" s="80">
        <f t="shared" si="9"/>
        <v>25.875</v>
      </c>
      <c r="H31" s="80">
        <f t="shared" si="10"/>
        <v>104</v>
      </c>
      <c r="I31" s="80">
        <f t="shared" si="11"/>
        <v>13</v>
      </c>
      <c r="J31" s="80">
        <f t="shared" si="12"/>
        <v>173</v>
      </c>
      <c r="K31" s="80">
        <f t="shared" si="13"/>
        <v>21.625</v>
      </c>
      <c r="L31" s="80">
        <f t="shared" si="14"/>
        <v>87</v>
      </c>
      <c r="M31" s="81">
        <f t="shared" si="15"/>
        <v>10.875</v>
      </c>
      <c r="N31" s="23"/>
    </row>
    <row r="32" spans="2:14" ht="22.05" customHeight="1">
      <c r="B32" s="87" t="s">
        <v>112</v>
      </c>
      <c r="C32" s="88" t="s">
        <v>113</v>
      </c>
      <c r="D32" s="87">
        <v>8</v>
      </c>
      <c r="E32" s="89">
        <v>2.8000000000000001E-2</v>
      </c>
      <c r="F32" s="90">
        <f t="shared" si="8"/>
        <v>215</v>
      </c>
      <c r="G32" s="90">
        <f t="shared" si="9"/>
        <v>26.875</v>
      </c>
      <c r="H32" s="90">
        <f t="shared" si="10"/>
        <v>108</v>
      </c>
      <c r="I32" s="90">
        <f t="shared" si="11"/>
        <v>13.5</v>
      </c>
      <c r="J32" s="90">
        <f t="shared" si="12"/>
        <v>179</v>
      </c>
      <c r="K32" s="90">
        <f t="shared" si="13"/>
        <v>22.375</v>
      </c>
      <c r="L32" s="90">
        <f t="shared" si="14"/>
        <v>90</v>
      </c>
      <c r="M32" s="91">
        <f t="shared" si="15"/>
        <v>11.25</v>
      </c>
      <c r="N32" s="23"/>
    </row>
    <row r="33" spans="2:14" ht="22.05" customHeight="1">
      <c r="B33" s="77" t="s">
        <v>114</v>
      </c>
      <c r="C33" s="78" t="s">
        <v>115</v>
      </c>
      <c r="D33" s="77">
        <v>12</v>
      </c>
      <c r="E33" s="79">
        <v>1.9E-2</v>
      </c>
      <c r="F33" s="80">
        <f t="shared" si="8"/>
        <v>316</v>
      </c>
      <c r="G33" s="80">
        <f t="shared" si="9"/>
        <v>26.333333333333332</v>
      </c>
      <c r="H33" s="80">
        <f t="shared" si="10"/>
        <v>158</v>
      </c>
      <c r="I33" s="80">
        <f t="shared" si="11"/>
        <v>13.166666666666666</v>
      </c>
      <c r="J33" s="80">
        <f t="shared" si="12"/>
        <v>264</v>
      </c>
      <c r="K33" s="80">
        <f t="shared" si="13"/>
        <v>22</v>
      </c>
      <c r="L33" s="80">
        <f t="shared" si="14"/>
        <v>132</v>
      </c>
      <c r="M33" s="81">
        <f t="shared" si="15"/>
        <v>11</v>
      </c>
      <c r="N33" s="23"/>
    </row>
    <row r="34" spans="2:14" ht="22.05" customHeight="1">
      <c r="B34" s="87" t="s">
        <v>116</v>
      </c>
      <c r="C34" s="88" t="s">
        <v>117</v>
      </c>
      <c r="D34" s="87">
        <v>8</v>
      </c>
      <c r="E34" s="89">
        <v>0.03</v>
      </c>
      <c r="F34" s="90">
        <f t="shared" si="8"/>
        <v>200</v>
      </c>
      <c r="G34" s="90">
        <f t="shared" si="9"/>
        <v>25</v>
      </c>
      <c r="H34" s="90">
        <f t="shared" si="10"/>
        <v>100</v>
      </c>
      <c r="I34" s="90">
        <f t="shared" si="11"/>
        <v>12.5</v>
      </c>
      <c r="J34" s="90">
        <f t="shared" si="12"/>
        <v>167</v>
      </c>
      <c r="K34" s="90">
        <f t="shared" si="13"/>
        <v>20.875</v>
      </c>
      <c r="L34" s="90">
        <f t="shared" si="14"/>
        <v>84</v>
      </c>
      <c r="M34" s="91">
        <f t="shared" si="15"/>
        <v>10.5</v>
      </c>
      <c r="N34" s="23"/>
    </row>
    <row r="35" spans="2:14" ht="22.05" customHeight="1">
      <c r="B35" s="82" t="s">
        <v>118</v>
      </c>
      <c r="C35" s="83" t="s">
        <v>119</v>
      </c>
      <c r="D35" s="82">
        <v>8</v>
      </c>
      <c r="E35" s="84">
        <v>2.1000000000000001E-2</v>
      </c>
      <c r="F35" s="85">
        <f t="shared" si="8"/>
        <v>286</v>
      </c>
      <c r="G35" s="85">
        <f t="shared" si="9"/>
        <v>35.75</v>
      </c>
      <c r="H35" s="85">
        <f t="shared" si="10"/>
        <v>143</v>
      </c>
      <c r="I35" s="85">
        <f t="shared" si="11"/>
        <v>17.875</v>
      </c>
      <c r="J35" s="85">
        <f t="shared" si="12"/>
        <v>239</v>
      </c>
      <c r="K35" s="85">
        <f t="shared" si="13"/>
        <v>29.875</v>
      </c>
      <c r="L35" s="85">
        <f t="shared" si="14"/>
        <v>120</v>
      </c>
      <c r="M35" s="86">
        <f t="shared" si="15"/>
        <v>15</v>
      </c>
      <c r="N35" s="23"/>
    </row>
  </sheetData>
  <sheetProtection algorithmName="SHA-512" hashValue="bFDEoXsSctSE3tMH3TbYSsUNxAngp7ljZaFz9bJ9wCrCSISmSoPsoxCK6DcTW8oPKuAdUa2v8wmwZk82ORYEZw==" saltValue="9H27FXQUdMmPz1v3+vgXNw==" spinCount="100000" sheet="1" objects="1" scenarios="1"/>
  <mergeCells count="9">
    <mergeCell ref="B1:E2"/>
    <mergeCell ref="F1:M1"/>
    <mergeCell ref="F2:I2"/>
    <mergeCell ref="J2:M2"/>
    <mergeCell ref="B3:E4"/>
    <mergeCell ref="F3:G3"/>
    <mergeCell ref="H3:I3"/>
    <mergeCell ref="J3:K3"/>
    <mergeCell ref="L3:M3"/>
  </mergeCells>
  <phoneticPr fontId="1"/>
  <printOptions horizontalCentered="1"/>
  <pageMargins left="0.15748031496062992" right="0.15748031496062992" top="0.39370078740157483" bottom="0.19685039370078741" header="0.51181102362204722" footer="0.51181102362204722"/>
  <pageSetup paperSize="9" scale="55" orientation="landscape" cellComments="asDisplayed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D6BD-0DDC-48F9-93C3-FF8E83E3CA4C}">
  <sheetPr>
    <tabColor theme="9" tint="0.39997558519241921"/>
  </sheetPr>
  <dimension ref="B1:N35"/>
  <sheetViews>
    <sheetView showGridLines="0" zoomScale="80" zoomScaleNormal="80" zoomScaleSheetLayoutView="90" workbookViewId="0">
      <pane xSplit="5" ySplit="5" topLeftCell="F6" activePane="bottomRight" state="frozen"/>
      <selection activeCell="H28" sqref="H28"/>
      <selection pane="topRight" activeCell="H28" sqref="H28"/>
      <selection pane="bottomLeft" activeCell="H28" sqref="H28"/>
      <selection pane="bottomRight" activeCell="S17" sqref="S17"/>
    </sheetView>
  </sheetViews>
  <sheetFormatPr defaultColWidth="7.6328125" defaultRowHeight="15"/>
  <cols>
    <col min="1" max="1" width="1.90625" style="14" customWidth="1"/>
    <col min="2" max="2" width="15" style="14" customWidth="1"/>
    <col min="3" max="3" width="15.54296875" style="22" bestFit="1" customWidth="1"/>
    <col min="4" max="4" width="19.1796875" style="22" customWidth="1"/>
    <col min="5" max="5" width="8.36328125" style="22" bestFit="1" customWidth="1"/>
    <col min="6" max="6" width="11.54296875" style="22" customWidth="1"/>
    <col min="7" max="7" width="11.54296875" style="14" customWidth="1"/>
    <col min="8" max="8" width="11.54296875" style="22" customWidth="1"/>
    <col min="9" max="9" width="11.54296875" style="14" customWidth="1"/>
    <col min="10" max="10" width="11.54296875" style="22" customWidth="1"/>
    <col min="11" max="11" width="11.54296875" style="14" customWidth="1"/>
    <col min="12" max="12" width="11.54296875" style="22" customWidth="1"/>
    <col min="13" max="13" width="11.54296875" style="14" customWidth="1"/>
    <col min="14" max="16384" width="7.6328125" style="14"/>
  </cols>
  <sheetData>
    <row r="1" spans="2:14" ht="18.600000000000001">
      <c r="B1" s="64" t="s">
        <v>120</v>
      </c>
      <c r="C1" s="64"/>
      <c r="D1" s="64"/>
      <c r="E1" s="64"/>
      <c r="F1" s="66" t="s">
        <v>47</v>
      </c>
      <c r="G1" s="67"/>
      <c r="H1" s="67"/>
      <c r="I1" s="67"/>
      <c r="J1" s="67"/>
      <c r="K1" s="67"/>
      <c r="L1" s="67"/>
      <c r="M1" s="68"/>
    </row>
    <row r="2" spans="2:14" ht="18.600000000000001">
      <c r="B2" s="64"/>
      <c r="C2" s="64"/>
      <c r="D2" s="64"/>
      <c r="E2" s="64"/>
      <c r="F2" s="66" t="s">
        <v>48</v>
      </c>
      <c r="G2" s="67"/>
      <c r="H2" s="67"/>
      <c r="I2" s="67"/>
      <c r="J2" s="66" t="s">
        <v>49</v>
      </c>
      <c r="K2" s="67"/>
      <c r="L2" s="67"/>
      <c r="M2" s="68"/>
    </row>
    <row r="3" spans="2:14" ht="45.6" customHeight="1">
      <c r="B3" s="69" t="s">
        <v>50</v>
      </c>
      <c r="C3" s="70"/>
      <c r="D3" s="70"/>
      <c r="E3" s="71"/>
      <c r="F3" s="75" t="s">
        <v>123</v>
      </c>
      <c r="G3" s="76"/>
      <c r="H3" s="75" t="s">
        <v>51</v>
      </c>
      <c r="I3" s="76"/>
      <c r="J3" s="75" t="s">
        <v>123</v>
      </c>
      <c r="K3" s="76"/>
      <c r="L3" s="75" t="s">
        <v>51</v>
      </c>
      <c r="M3" s="76"/>
    </row>
    <row r="4" spans="2:14" ht="22.05" customHeight="1">
      <c r="B4" s="72"/>
      <c r="C4" s="73"/>
      <c r="D4" s="73"/>
      <c r="E4" s="74"/>
      <c r="F4" s="15">
        <v>3</v>
      </c>
      <c r="G4" s="16" t="s">
        <v>52</v>
      </c>
      <c r="H4" s="17">
        <v>1.5</v>
      </c>
      <c r="I4" s="16" t="s">
        <v>52</v>
      </c>
      <c r="J4" s="15">
        <v>2.5</v>
      </c>
      <c r="K4" s="16" t="s">
        <v>52</v>
      </c>
      <c r="L4" s="17">
        <v>1.3</v>
      </c>
      <c r="M4" s="16" t="s">
        <v>52</v>
      </c>
    </row>
    <row r="5" spans="2:14" ht="55.8" customHeight="1" thickBot="1">
      <c r="B5" s="18" t="s">
        <v>53</v>
      </c>
      <c r="C5" s="18" t="s">
        <v>54</v>
      </c>
      <c r="D5" s="19" t="s">
        <v>55</v>
      </c>
      <c r="E5" s="20" t="s">
        <v>56</v>
      </c>
      <c r="F5" s="21" t="s">
        <v>57</v>
      </c>
      <c r="G5" s="21" t="s">
        <v>58</v>
      </c>
      <c r="H5" s="21" t="s">
        <v>57</v>
      </c>
      <c r="I5" s="21" t="s">
        <v>58</v>
      </c>
      <c r="J5" s="21" t="s">
        <v>57</v>
      </c>
      <c r="K5" s="21" t="s">
        <v>58</v>
      </c>
      <c r="L5" s="21" t="s">
        <v>57</v>
      </c>
      <c r="M5" s="45" t="s">
        <v>58</v>
      </c>
    </row>
    <row r="6" spans="2:14" ht="22.05" customHeight="1" thickTop="1">
      <c r="B6" s="25" t="s">
        <v>59</v>
      </c>
      <c r="C6" s="26" t="s">
        <v>60</v>
      </c>
      <c r="D6" s="25">
        <v>4</v>
      </c>
      <c r="E6" s="27">
        <v>5.8000000000000003E-2</v>
      </c>
      <c r="F6" s="28">
        <f t="shared" ref="F6:F17" si="0">ROUNDUP(F$4/E6,0)</f>
        <v>52</v>
      </c>
      <c r="G6" s="28">
        <f t="shared" ref="G6:G17" si="1">F6/$D6</f>
        <v>13</v>
      </c>
      <c r="H6" s="28">
        <f t="shared" ref="H6:H17" si="2">ROUNDUP(H$4/E6,0)</f>
        <v>26</v>
      </c>
      <c r="I6" s="28">
        <f t="shared" ref="I6:I17" si="3">H6/$D6</f>
        <v>6.5</v>
      </c>
      <c r="J6" s="28">
        <f t="shared" ref="J6:J17" si="4">ROUNDUP(J$4/E6,0)</f>
        <v>44</v>
      </c>
      <c r="K6" s="28">
        <f t="shared" ref="K6:K17" si="5">J6/$D6</f>
        <v>11</v>
      </c>
      <c r="L6" s="28">
        <f t="shared" ref="L6:L17" si="6">ROUNDUP(L$4/E6,0)</f>
        <v>23</v>
      </c>
      <c r="M6" s="29">
        <f t="shared" ref="M6:M17" si="7">L6/$D6</f>
        <v>5.75</v>
      </c>
      <c r="N6" s="22"/>
    </row>
    <row r="7" spans="2:14" ht="22.05" customHeight="1">
      <c r="B7" s="30" t="s">
        <v>61</v>
      </c>
      <c r="C7" s="31" t="s">
        <v>62</v>
      </c>
      <c r="D7" s="30">
        <v>4</v>
      </c>
      <c r="E7" s="32">
        <v>5.7000000000000002E-2</v>
      </c>
      <c r="F7" s="33">
        <f t="shared" si="0"/>
        <v>53</v>
      </c>
      <c r="G7" s="33">
        <f t="shared" si="1"/>
        <v>13.25</v>
      </c>
      <c r="H7" s="33">
        <f t="shared" si="2"/>
        <v>27</v>
      </c>
      <c r="I7" s="33">
        <f t="shared" si="3"/>
        <v>6.75</v>
      </c>
      <c r="J7" s="33">
        <f t="shared" si="4"/>
        <v>44</v>
      </c>
      <c r="K7" s="33">
        <f t="shared" si="5"/>
        <v>11</v>
      </c>
      <c r="L7" s="33">
        <f t="shared" si="6"/>
        <v>23</v>
      </c>
      <c r="M7" s="34">
        <f t="shared" si="7"/>
        <v>5.75</v>
      </c>
      <c r="N7" s="22"/>
    </row>
    <row r="8" spans="2:14" ht="22.05" customHeight="1">
      <c r="B8" s="87" t="s">
        <v>63</v>
      </c>
      <c r="C8" s="88" t="s">
        <v>64</v>
      </c>
      <c r="D8" s="87">
        <v>4</v>
      </c>
      <c r="E8" s="89">
        <v>5.5E-2</v>
      </c>
      <c r="F8" s="90">
        <f t="shared" si="0"/>
        <v>55</v>
      </c>
      <c r="G8" s="90">
        <f t="shared" si="1"/>
        <v>13.75</v>
      </c>
      <c r="H8" s="90">
        <f t="shared" si="2"/>
        <v>28</v>
      </c>
      <c r="I8" s="90">
        <f t="shared" si="3"/>
        <v>7</v>
      </c>
      <c r="J8" s="90">
        <f t="shared" si="4"/>
        <v>46</v>
      </c>
      <c r="K8" s="90">
        <f t="shared" si="5"/>
        <v>11.5</v>
      </c>
      <c r="L8" s="90">
        <f t="shared" si="6"/>
        <v>24</v>
      </c>
      <c r="M8" s="91">
        <f t="shared" si="7"/>
        <v>6</v>
      </c>
      <c r="N8" s="22"/>
    </row>
    <row r="9" spans="2:14" ht="22.05" customHeight="1">
      <c r="B9" s="77" t="s">
        <v>65</v>
      </c>
      <c r="C9" s="78" t="s">
        <v>66</v>
      </c>
      <c r="D9" s="77">
        <v>4</v>
      </c>
      <c r="E9" s="79">
        <v>5.3999999999999999E-2</v>
      </c>
      <c r="F9" s="80">
        <f t="shared" si="0"/>
        <v>56</v>
      </c>
      <c r="G9" s="80">
        <f t="shared" si="1"/>
        <v>14</v>
      </c>
      <c r="H9" s="80">
        <f t="shared" si="2"/>
        <v>28</v>
      </c>
      <c r="I9" s="80">
        <f t="shared" si="3"/>
        <v>7</v>
      </c>
      <c r="J9" s="80">
        <f t="shared" si="4"/>
        <v>47</v>
      </c>
      <c r="K9" s="80">
        <f t="shared" si="5"/>
        <v>11.75</v>
      </c>
      <c r="L9" s="80">
        <f t="shared" si="6"/>
        <v>25</v>
      </c>
      <c r="M9" s="81">
        <f t="shared" si="7"/>
        <v>6.25</v>
      </c>
      <c r="N9" s="22"/>
    </row>
    <row r="10" spans="2:14" ht="22.05" customHeight="1">
      <c r="B10" s="87" t="s">
        <v>67</v>
      </c>
      <c r="C10" s="88" t="s">
        <v>68</v>
      </c>
      <c r="D10" s="87">
        <v>4</v>
      </c>
      <c r="E10" s="89">
        <v>5.2999999999999999E-2</v>
      </c>
      <c r="F10" s="90">
        <f t="shared" si="0"/>
        <v>57</v>
      </c>
      <c r="G10" s="90">
        <f t="shared" si="1"/>
        <v>14.25</v>
      </c>
      <c r="H10" s="90">
        <f t="shared" si="2"/>
        <v>29</v>
      </c>
      <c r="I10" s="90">
        <f t="shared" si="3"/>
        <v>7.25</v>
      </c>
      <c r="J10" s="90">
        <f t="shared" si="4"/>
        <v>48</v>
      </c>
      <c r="K10" s="90">
        <f t="shared" si="5"/>
        <v>12</v>
      </c>
      <c r="L10" s="90">
        <f t="shared" si="6"/>
        <v>25</v>
      </c>
      <c r="M10" s="91">
        <f t="shared" si="7"/>
        <v>6.25</v>
      </c>
      <c r="N10" s="22"/>
    </row>
    <row r="11" spans="2:14" ht="22.05" customHeight="1">
      <c r="B11" s="77" t="s">
        <v>69</v>
      </c>
      <c r="C11" s="78" t="s">
        <v>70</v>
      </c>
      <c r="D11" s="77">
        <v>4</v>
      </c>
      <c r="E11" s="79">
        <v>5.0999999999999997E-2</v>
      </c>
      <c r="F11" s="80">
        <f t="shared" si="0"/>
        <v>59</v>
      </c>
      <c r="G11" s="80">
        <f t="shared" si="1"/>
        <v>14.75</v>
      </c>
      <c r="H11" s="80">
        <f t="shared" si="2"/>
        <v>30</v>
      </c>
      <c r="I11" s="80">
        <f t="shared" si="3"/>
        <v>7.5</v>
      </c>
      <c r="J11" s="80">
        <f t="shared" si="4"/>
        <v>50</v>
      </c>
      <c r="K11" s="80">
        <f t="shared" si="5"/>
        <v>12.5</v>
      </c>
      <c r="L11" s="80">
        <f t="shared" si="6"/>
        <v>26</v>
      </c>
      <c r="M11" s="81">
        <f t="shared" si="7"/>
        <v>6.5</v>
      </c>
      <c r="N11" s="22"/>
    </row>
    <row r="12" spans="2:14" ht="22.05" customHeight="1">
      <c r="B12" s="87" t="s">
        <v>71</v>
      </c>
      <c r="C12" s="88" t="s">
        <v>72</v>
      </c>
      <c r="D12" s="87">
        <v>1</v>
      </c>
      <c r="E12" s="89">
        <v>7.0999999999999994E-2</v>
      </c>
      <c r="F12" s="90">
        <f t="shared" si="0"/>
        <v>43</v>
      </c>
      <c r="G12" s="90">
        <f t="shared" si="1"/>
        <v>43</v>
      </c>
      <c r="H12" s="90">
        <f t="shared" si="2"/>
        <v>22</v>
      </c>
      <c r="I12" s="90">
        <f t="shared" si="3"/>
        <v>22</v>
      </c>
      <c r="J12" s="90">
        <f t="shared" si="4"/>
        <v>36</v>
      </c>
      <c r="K12" s="90">
        <f t="shared" si="5"/>
        <v>36</v>
      </c>
      <c r="L12" s="90">
        <f t="shared" si="6"/>
        <v>19</v>
      </c>
      <c r="M12" s="91">
        <f t="shared" si="7"/>
        <v>19</v>
      </c>
      <c r="N12" s="24"/>
    </row>
    <row r="13" spans="2:14" ht="22.05" customHeight="1">
      <c r="B13" s="77" t="s">
        <v>73</v>
      </c>
      <c r="C13" s="78" t="s">
        <v>74</v>
      </c>
      <c r="D13" s="77">
        <v>1</v>
      </c>
      <c r="E13" s="79">
        <v>6.9000000000000006E-2</v>
      </c>
      <c r="F13" s="80">
        <f t="shared" si="0"/>
        <v>44</v>
      </c>
      <c r="G13" s="80">
        <f t="shared" si="1"/>
        <v>44</v>
      </c>
      <c r="H13" s="80">
        <f t="shared" si="2"/>
        <v>22</v>
      </c>
      <c r="I13" s="80">
        <f t="shared" si="3"/>
        <v>22</v>
      </c>
      <c r="J13" s="80">
        <f t="shared" si="4"/>
        <v>37</v>
      </c>
      <c r="K13" s="80">
        <f t="shared" si="5"/>
        <v>37</v>
      </c>
      <c r="L13" s="80">
        <f t="shared" si="6"/>
        <v>19</v>
      </c>
      <c r="M13" s="81">
        <f t="shared" si="7"/>
        <v>19</v>
      </c>
      <c r="N13" s="24"/>
    </row>
    <row r="14" spans="2:14" ht="22.05" customHeight="1">
      <c r="B14" s="87" t="s">
        <v>75</v>
      </c>
      <c r="C14" s="88" t="s">
        <v>76</v>
      </c>
      <c r="D14" s="87">
        <v>12</v>
      </c>
      <c r="E14" s="89">
        <v>1.7999999999999999E-2</v>
      </c>
      <c r="F14" s="90">
        <f t="shared" si="0"/>
        <v>167</v>
      </c>
      <c r="G14" s="90">
        <f t="shared" si="1"/>
        <v>13.916666666666666</v>
      </c>
      <c r="H14" s="90">
        <f t="shared" si="2"/>
        <v>84</v>
      </c>
      <c r="I14" s="90">
        <f t="shared" si="3"/>
        <v>7</v>
      </c>
      <c r="J14" s="90">
        <f t="shared" si="4"/>
        <v>139</v>
      </c>
      <c r="K14" s="90">
        <f t="shared" si="5"/>
        <v>11.583333333333334</v>
      </c>
      <c r="L14" s="90">
        <f t="shared" si="6"/>
        <v>73</v>
      </c>
      <c r="M14" s="91">
        <f t="shared" si="7"/>
        <v>6.083333333333333</v>
      </c>
      <c r="N14" s="22"/>
    </row>
    <row r="15" spans="2:14" ht="22.05" customHeight="1">
      <c r="B15" s="77" t="s">
        <v>77</v>
      </c>
      <c r="C15" s="78" t="s">
        <v>78</v>
      </c>
      <c r="D15" s="77">
        <v>8</v>
      </c>
      <c r="E15" s="79">
        <v>2.8000000000000001E-2</v>
      </c>
      <c r="F15" s="80">
        <f t="shared" si="0"/>
        <v>108</v>
      </c>
      <c r="G15" s="80">
        <f t="shared" si="1"/>
        <v>13.5</v>
      </c>
      <c r="H15" s="80">
        <f t="shared" si="2"/>
        <v>54</v>
      </c>
      <c r="I15" s="80">
        <f t="shared" si="3"/>
        <v>6.75</v>
      </c>
      <c r="J15" s="80">
        <f t="shared" si="4"/>
        <v>90</v>
      </c>
      <c r="K15" s="80">
        <f t="shared" si="5"/>
        <v>11.25</v>
      </c>
      <c r="L15" s="80">
        <f t="shared" si="6"/>
        <v>47</v>
      </c>
      <c r="M15" s="81">
        <f t="shared" si="7"/>
        <v>5.875</v>
      </c>
      <c r="N15" s="22"/>
    </row>
    <row r="16" spans="2:14" ht="22.05" customHeight="1">
      <c r="B16" s="87" t="s">
        <v>79</v>
      </c>
      <c r="C16" s="88" t="s">
        <v>80</v>
      </c>
      <c r="D16" s="87">
        <v>12</v>
      </c>
      <c r="E16" s="89">
        <v>1.7999999999999999E-2</v>
      </c>
      <c r="F16" s="90">
        <f t="shared" si="0"/>
        <v>167</v>
      </c>
      <c r="G16" s="90">
        <f t="shared" si="1"/>
        <v>13.916666666666666</v>
      </c>
      <c r="H16" s="90">
        <f t="shared" si="2"/>
        <v>84</v>
      </c>
      <c r="I16" s="90">
        <f t="shared" si="3"/>
        <v>7</v>
      </c>
      <c r="J16" s="90">
        <f t="shared" si="4"/>
        <v>139</v>
      </c>
      <c r="K16" s="90">
        <f t="shared" si="5"/>
        <v>11.583333333333334</v>
      </c>
      <c r="L16" s="90">
        <f t="shared" si="6"/>
        <v>73</v>
      </c>
      <c r="M16" s="91">
        <f t="shared" si="7"/>
        <v>6.083333333333333</v>
      </c>
      <c r="N16" s="22"/>
    </row>
    <row r="17" spans="2:14" ht="22.05" customHeight="1">
      <c r="B17" s="77" t="s">
        <v>81</v>
      </c>
      <c r="C17" s="78" t="s">
        <v>82</v>
      </c>
      <c r="D17" s="77">
        <v>8</v>
      </c>
      <c r="E17" s="79">
        <v>2.8000000000000001E-2</v>
      </c>
      <c r="F17" s="80">
        <f t="shared" si="0"/>
        <v>108</v>
      </c>
      <c r="G17" s="80">
        <f t="shared" si="1"/>
        <v>13.5</v>
      </c>
      <c r="H17" s="80">
        <f t="shared" si="2"/>
        <v>54</v>
      </c>
      <c r="I17" s="80">
        <f t="shared" si="3"/>
        <v>6.75</v>
      </c>
      <c r="J17" s="80">
        <f t="shared" si="4"/>
        <v>90</v>
      </c>
      <c r="K17" s="80">
        <f t="shared" si="5"/>
        <v>11.25</v>
      </c>
      <c r="L17" s="80">
        <f t="shared" si="6"/>
        <v>47</v>
      </c>
      <c r="M17" s="81">
        <f t="shared" si="7"/>
        <v>5.875</v>
      </c>
      <c r="N17" s="22"/>
    </row>
    <row r="18" spans="2:14" ht="22.05" customHeight="1">
      <c r="B18" s="87" t="s">
        <v>83</v>
      </c>
      <c r="C18" s="88" t="s">
        <v>84</v>
      </c>
      <c r="D18" s="87">
        <v>4</v>
      </c>
      <c r="E18" s="89"/>
      <c r="F18" s="90" t="s">
        <v>85</v>
      </c>
      <c r="G18" s="90" t="s">
        <v>85</v>
      </c>
      <c r="H18" s="90" t="s">
        <v>85</v>
      </c>
      <c r="I18" s="90" t="s">
        <v>85</v>
      </c>
      <c r="J18" s="90" t="s">
        <v>85</v>
      </c>
      <c r="K18" s="90" t="s">
        <v>85</v>
      </c>
      <c r="L18" s="90" t="s">
        <v>85</v>
      </c>
      <c r="M18" s="91" t="s">
        <v>85</v>
      </c>
      <c r="N18" s="22"/>
    </row>
    <row r="19" spans="2:14" ht="22.05" customHeight="1">
      <c r="B19" s="77" t="s">
        <v>86</v>
      </c>
      <c r="C19" s="78" t="s">
        <v>87</v>
      </c>
      <c r="D19" s="77">
        <v>4</v>
      </c>
      <c r="E19" s="79"/>
      <c r="F19" s="80" t="s">
        <v>85</v>
      </c>
      <c r="G19" s="80" t="s">
        <v>85</v>
      </c>
      <c r="H19" s="80" t="s">
        <v>85</v>
      </c>
      <c r="I19" s="80" t="s">
        <v>85</v>
      </c>
      <c r="J19" s="80" t="s">
        <v>85</v>
      </c>
      <c r="K19" s="80" t="s">
        <v>85</v>
      </c>
      <c r="L19" s="80" t="s">
        <v>85</v>
      </c>
      <c r="M19" s="81" t="s">
        <v>85</v>
      </c>
      <c r="N19" s="22"/>
    </row>
    <row r="20" spans="2:14" ht="22.05" customHeight="1">
      <c r="B20" s="87" t="s">
        <v>88</v>
      </c>
      <c r="C20" s="88" t="s">
        <v>89</v>
      </c>
      <c r="D20" s="87">
        <v>4</v>
      </c>
      <c r="E20" s="89"/>
      <c r="F20" s="90" t="s">
        <v>85</v>
      </c>
      <c r="G20" s="90" t="s">
        <v>85</v>
      </c>
      <c r="H20" s="90" t="s">
        <v>85</v>
      </c>
      <c r="I20" s="90" t="s">
        <v>85</v>
      </c>
      <c r="J20" s="90" t="s">
        <v>85</v>
      </c>
      <c r="K20" s="90" t="s">
        <v>85</v>
      </c>
      <c r="L20" s="90" t="s">
        <v>85</v>
      </c>
      <c r="M20" s="91" t="s">
        <v>85</v>
      </c>
      <c r="N20" s="22"/>
    </row>
    <row r="21" spans="2:14" ht="22.05" customHeight="1">
      <c r="B21" s="77" t="s">
        <v>90</v>
      </c>
      <c r="C21" s="78" t="s">
        <v>91</v>
      </c>
      <c r="D21" s="77">
        <v>4</v>
      </c>
      <c r="E21" s="79"/>
      <c r="F21" s="80" t="s">
        <v>85</v>
      </c>
      <c r="G21" s="80" t="s">
        <v>85</v>
      </c>
      <c r="H21" s="80" t="s">
        <v>85</v>
      </c>
      <c r="I21" s="80" t="s">
        <v>85</v>
      </c>
      <c r="J21" s="80" t="s">
        <v>85</v>
      </c>
      <c r="K21" s="80" t="s">
        <v>85</v>
      </c>
      <c r="L21" s="80" t="s">
        <v>85</v>
      </c>
      <c r="M21" s="81" t="s">
        <v>85</v>
      </c>
      <c r="N21" s="22"/>
    </row>
    <row r="22" spans="2:14" ht="22.05" customHeight="1">
      <c r="B22" s="87" t="s">
        <v>92</v>
      </c>
      <c r="C22" s="88" t="s">
        <v>93</v>
      </c>
      <c r="D22" s="87">
        <v>4</v>
      </c>
      <c r="E22" s="89"/>
      <c r="F22" s="90" t="s">
        <v>85</v>
      </c>
      <c r="G22" s="90" t="s">
        <v>85</v>
      </c>
      <c r="H22" s="90" t="s">
        <v>85</v>
      </c>
      <c r="I22" s="90" t="s">
        <v>85</v>
      </c>
      <c r="J22" s="90" t="s">
        <v>85</v>
      </c>
      <c r="K22" s="90" t="s">
        <v>85</v>
      </c>
      <c r="L22" s="90" t="s">
        <v>85</v>
      </c>
      <c r="M22" s="91" t="s">
        <v>85</v>
      </c>
      <c r="N22" s="23"/>
    </row>
    <row r="23" spans="2:14" ht="22.05" customHeight="1">
      <c r="B23" s="77" t="s">
        <v>94</v>
      </c>
      <c r="C23" s="78" t="s">
        <v>95</v>
      </c>
      <c r="D23" s="77">
        <v>4</v>
      </c>
      <c r="E23" s="79"/>
      <c r="F23" s="80" t="s">
        <v>85</v>
      </c>
      <c r="G23" s="80" t="s">
        <v>85</v>
      </c>
      <c r="H23" s="80" t="s">
        <v>85</v>
      </c>
      <c r="I23" s="80" t="s">
        <v>85</v>
      </c>
      <c r="J23" s="80" t="s">
        <v>85</v>
      </c>
      <c r="K23" s="80" t="s">
        <v>85</v>
      </c>
      <c r="L23" s="80" t="s">
        <v>85</v>
      </c>
      <c r="M23" s="81" t="s">
        <v>85</v>
      </c>
      <c r="N23" s="23"/>
    </row>
    <row r="24" spans="2:14" ht="22.05" customHeight="1">
      <c r="B24" s="87" t="s">
        <v>96</v>
      </c>
      <c r="C24" s="88" t="s">
        <v>97</v>
      </c>
      <c r="D24" s="87">
        <v>8</v>
      </c>
      <c r="E24" s="89"/>
      <c r="F24" s="90" t="s">
        <v>85</v>
      </c>
      <c r="G24" s="90" t="s">
        <v>85</v>
      </c>
      <c r="H24" s="90" t="s">
        <v>85</v>
      </c>
      <c r="I24" s="90" t="s">
        <v>85</v>
      </c>
      <c r="J24" s="90" t="s">
        <v>85</v>
      </c>
      <c r="K24" s="90" t="s">
        <v>85</v>
      </c>
      <c r="L24" s="90" t="s">
        <v>85</v>
      </c>
      <c r="M24" s="91" t="s">
        <v>85</v>
      </c>
      <c r="N24" s="23"/>
    </row>
    <row r="25" spans="2:14" ht="22.05" customHeight="1">
      <c r="B25" s="77" t="s">
        <v>98</v>
      </c>
      <c r="C25" s="78" t="s">
        <v>99</v>
      </c>
      <c r="D25" s="77">
        <v>12</v>
      </c>
      <c r="E25" s="79">
        <v>1.9E-2</v>
      </c>
      <c r="F25" s="80">
        <f>ROUNDUP(F$4/E25,0)</f>
        <v>158</v>
      </c>
      <c r="G25" s="80">
        <f>F25/$D25</f>
        <v>13.166666666666666</v>
      </c>
      <c r="H25" s="80">
        <f>ROUNDUP(H$4/E25,0)</f>
        <v>79</v>
      </c>
      <c r="I25" s="80">
        <f>H25/$D25</f>
        <v>6.583333333333333</v>
      </c>
      <c r="J25" s="80">
        <f>ROUNDUP(J$4/E25,0)</f>
        <v>132</v>
      </c>
      <c r="K25" s="80">
        <f>J25/$D25</f>
        <v>11</v>
      </c>
      <c r="L25" s="80">
        <f>ROUNDUP(L$4/E25,0)</f>
        <v>69</v>
      </c>
      <c r="M25" s="81">
        <f>L25/$D25</f>
        <v>5.75</v>
      </c>
      <c r="N25" s="23"/>
    </row>
    <row r="26" spans="2:14" ht="22.05" customHeight="1">
      <c r="B26" s="87" t="s">
        <v>100</v>
      </c>
      <c r="C26" s="88" t="s">
        <v>101</v>
      </c>
      <c r="D26" s="87">
        <v>12</v>
      </c>
      <c r="E26" s="89">
        <v>1.7999999999999999E-2</v>
      </c>
      <c r="F26" s="90">
        <f>ROUNDUP(F$4/E26,0)</f>
        <v>167</v>
      </c>
      <c r="G26" s="90">
        <f>F26/$D26</f>
        <v>13.916666666666666</v>
      </c>
      <c r="H26" s="90">
        <f>ROUNDUP(H$4/E26,0)</f>
        <v>84</v>
      </c>
      <c r="I26" s="90">
        <f>H26/$D26</f>
        <v>7</v>
      </c>
      <c r="J26" s="90">
        <f>ROUNDUP(J$4/E26,0)</f>
        <v>139</v>
      </c>
      <c r="K26" s="90">
        <f>J26/$D26</f>
        <v>11.583333333333334</v>
      </c>
      <c r="L26" s="90">
        <f>ROUNDUP(L$4/E26,0)</f>
        <v>73</v>
      </c>
      <c r="M26" s="91">
        <f>L26/$D26</f>
        <v>6.083333333333333</v>
      </c>
      <c r="N26" s="23"/>
    </row>
    <row r="27" spans="2:14" ht="22.05" customHeight="1">
      <c r="B27" s="77" t="s">
        <v>102</v>
      </c>
      <c r="C27" s="78" t="s">
        <v>103</v>
      </c>
      <c r="D27" s="77">
        <v>8</v>
      </c>
      <c r="E27" s="79"/>
      <c r="F27" s="80" t="s">
        <v>85</v>
      </c>
      <c r="G27" s="80" t="s">
        <v>85</v>
      </c>
      <c r="H27" s="80" t="s">
        <v>85</v>
      </c>
      <c r="I27" s="80" t="s">
        <v>85</v>
      </c>
      <c r="J27" s="80" t="s">
        <v>85</v>
      </c>
      <c r="K27" s="80" t="s">
        <v>85</v>
      </c>
      <c r="L27" s="80" t="s">
        <v>85</v>
      </c>
      <c r="M27" s="81" t="s">
        <v>85</v>
      </c>
      <c r="N27" s="23"/>
    </row>
    <row r="28" spans="2:14" ht="22.05" customHeight="1">
      <c r="B28" s="87" t="s">
        <v>104</v>
      </c>
      <c r="C28" s="88" t="s">
        <v>105</v>
      </c>
      <c r="D28" s="87">
        <v>8</v>
      </c>
      <c r="E28" s="89"/>
      <c r="F28" s="90" t="s">
        <v>85</v>
      </c>
      <c r="G28" s="90" t="s">
        <v>85</v>
      </c>
      <c r="H28" s="90" t="s">
        <v>85</v>
      </c>
      <c r="I28" s="90" t="s">
        <v>85</v>
      </c>
      <c r="J28" s="90" t="s">
        <v>85</v>
      </c>
      <c r="K28" s="90" t="s">
        <v>85</v>
      </c>
      <c r="L28" s="90" t="s">
        <v>85</v>
      </c>
      <c r="M28" s="91" t="s">
        <v>85</v>
      </c>
      <c r="N28" s="23"/>
    </row>
    <row r="29" spans="2:14" ht="22.05" customHeight="1">
      <c r="B29" s="77" t="s">
        <v>106</v>
      </c>
      <c r="C29" s="78" t="s">
        <v>107</v>
      </c>
      <c r="D29" s="77">
        <v>8</v>
      </c>
      <c r="E29" s="79">
        <v>2.8000000000000001E-2</v>
      </c>
      <c r="F29" s="80">
        <f t="shared" ref="F29:F35" si="8">ROUNDUP(F$4/E29,0)</f>
        <v>108</v>
      </c>
      <c r="G29" s="80">
        <f t="shared" ref="G29:G35" si="9">F29/$D29</f>
        <v>13.5</v>
      </c>
      <c r="H29" s="80">
        <f t="shared" ref="H29:H35" si="10">ROUNDUP(H$4/E29,0)</f>
        <v>54</v>
      </c>
      <c r="I29" s="80">
        <f t="shared" ref="I29:I35" si="11">H29/$D29</f>
        <v>6.75</v>
      </c>
      <c r="J29" s="80">
        <f t="shared" ref="J29:J35" si="12">ROUNDUP(J$4/E29,0)</f>
        <v>90</v>
      </c>
      <c r="K29" s="80">
        <f t="shared" ref="K29:K35" si="13">J29/$D29</f>
        <v>11.25</v>
      </c>
      <c r="L29" s="80">
        <f t="shared" ref="L29:L35" si="14">ROUNDUP(L$4/E29,0)</f>
        <v>47</v>
      </c>
      <c r="M29" s="81">
        <f t="shared" ref="M29:M35" si="15">L29/$D29</f>
        <v>5.875</v>
      </c>
      <c r="N29" s="23"/>
    </row>
    <row r="30" spans="2:14" ht="22.05" customHeight="1">
      <c r="B30" s="87" t="s">
        <v>108</v>
      </c>
      <c r="C30" s="88" t="s">
        <v>109</v>
      </c>
      <c r="D30" s="87">
        <v>8</v>
      </c>
      <c r="E30" s="89">
        <v>2.8000000000000001E-2</v>
      </c>
      <c r="F30" s="90">
        <f t="shared" si="8"/>
        <v>108</v>
      </c>
      <c r="G30" s="90">
        <f t="shared" si="9"/>
        <v>13.5</v>
      </c>
      <c r="H30" s="90">
        <f t="shared" si="10"/>
        <v>54</v>
      </c>
      <c r="I30" s="90">
        <f t="shared" si="11"/>
        <v>6.75</v>
      </c>
      <c r="J30" s="90">
        <f t="shared" si="12"/>
        <v>90</v>
      </c>
      <c r="K30" s="90">
        <f t="shared" si="13"/>
        <v>11.25</v>
      </c>
      <c r="L30" s="90">
        <f t="shared" si="14"/>
        <v>47</v>
      </c>
      <c r="M30" s="91">
        <f t="shared" si="15"/>
        <v>5.875</v>
      </c>
      <c r="N30" s="23"/>
    </row>
    <row r="31" spans="2:14" ht="22.05" customHeight="1">
      <c r="B31" s="77" t="s">
        <v>110</v>
      </c>
      <c r="C31" s="78" t="s">
        <v>111</v>
      </c>
      <c r="D31" s="77">
        <v>8</v>
      </c>
      <c r="E31" s="79">
        <v>2.9000000000000001E-2</v>
      </c>
      <c r="F31" s="80">
        <f t="shared" si="8"/>
        <v>104</v>
      </c>
      <c r="G31" s="80">
        <f t="shared" si="9"/>
        <v>13</v>
      </c>
      <c r="H31" s="80">
        <f t="shared" si="10"/>
        <v>52</v>
      </c>
      <c r="I31" s="80">
        <f t="shared" si="11"/>
        <v>6.5</v>
      </c>
      <c r="J31" s="80">
        <f t="shared" si="12"/>
        <v>87</v>
      </c>
      <c r="K31" s="80">
        <f t="shared" si="13"/>
        <v>10.875</v>
      </c>
      <c r="L31" s="80">
        <f t="shared" si="14"/>
        <v>45</v>
      </c>
      <c r="M31" s="81">
        <f t="shared" si="15"/>
        <v>5.625</v>
      </c>
      <c r="N31" s="23"/>
    </row>
    <row r="32" spans="2:14" ht="22.05" customHeight="1">
      <c r="B32" s="87" t="s">
        <v>112</v>
      </c>
      <c r="C32" s="88" t="s">
        <v>113</v>
      </c>
      <c r="D32" s="87">
        <v>8</v>
      </c>
      <c r="E32" s="89">
        <v>2.8000000000000001E-2</v>
      </c>
      <c r="F32" s="90">
        <f t="shared" si="8"/>
        <v>108</v>
      </c>
      <c r="G32" s="90">
        <f t="shared" si="9"/>
        <v>13.5</v>
      </c>
      <c r="H32" s="90">
        <f t="shared" si="10"/>
        <v>54</v>
      </c>
      <c r="I32" s="90">
        <f t="shared" si="11"/>
        <v>6.75</v>
      </c>
      <c r="J32" s="90">
        <f t="shared" si="12"/>
        <v>90</v>
      </c>
      <c r="K32" s="90">
        <f t="shared" si="13"/>
        <v>11.25</v>
      </c>
      <c r="L32" s="90">
        <f t="shared" si="14"/>
        <v>47</v>
      </c>
      <c r="M32" s="91">
        <f t="shared" si="15"/>
        <v>5.875</v>
      </c>
      <c r="N32" s="23"/>
    </row>
    <row r="33" spans="2:14" ht="22.05" customHeight="1">
      <c r="B33" s="77" t="s">
        <v>114</v>
      </c>
      <c r="C33" s="78" t="s">
        <v>115</v>
      </c>
      <c r="D33" s="77">
        <v>12</v>
      </c>
      <c r="E33" s="79">
        <v>1.9E-2</v>
      </c>
      <c r="F33" s="80">
        <f t="shared" si="8"/>
        <v>158</v>
      </c>
      <c r="G33" s="80">
        <f t="shared" si="9"/>
        <v>13.166666666666666</v>
      </c>
      <c r="H33" s="80">
        <f t="shared" si="10"/>
        <v>79</v>
      </c>
      <c r="I33" s="80">
        <f t="shared" si="11"/>
        <v>6.583333333333333</v>
      </c>
      <c r="J33" s="80">
        <f t="shared" si="12"/>
        <v>132</v>
      </c>
      <c r="K33" s="80">
        <f t="shared" si="13"/>
        <v>11</v>
      </c>
      <c r="L33" s="80">
        <f t="shared" si="14"/>
        <v>69</v>
      </c>
      <c r="M33" s="81">
        <f t="shared" si="15"/>
        <v>5.75</v>
      </c>
      <c r="N33" s="23"/>
    </row>
    <row r="34" spans="2:14" ht="22.05" customHeight="1">
      <c r="B34" s="87" t="s">
        <v>116</v>
      </c>
      <c r="C34" s="88" t="s">
        <v>117</v>
      </c>
      <c r="D34" s="87">
        <v>8</v>
      </c>
      <c r="E34" s="89">
        <v>0.03</v>
      </c>
      <c r="F34" s="90">
        <f t="shared" si="8"/>
        <v>100</v>
      </c>
      <c r="G34" s="90">
        <f t="shared" si="9"/>
        <v>12.5</v>
      </c>
      <c r="H34" s="90">
        <f t="shared" si="10"/>
        <v>50</v>
      </c>
      <c r="I34" s="90">
        <f t="shared" si="11"/>
        <v>6.25</v>
      </c>
      <c r="J34" s="90">
        <f t="shared" si="12"/>
        <v>84</v>
      </c>
      <c r="K34" s="90">
        <f t="shared" si="13"/>
        <v>10.5</v>
      </c>
      <c r="L34" s="90">
        <f t="shared" si="14"/>
        <v>44</v>
      </c>
      <c r="M34" s="91">
        <f t="shared" si="15"/>
        <v>5.5</v>
      </c>
      <c r="N34" s="23"/>
    </row>
    <row r="35" spans="2:14" ht="22.05" customHeight="1">
      <c r="B35" s="82" t="s">
        <v>118</v>
      </c>
      <c r="C35" s="83" t="s">
        <v>119</v>
      </c>
      <c r="D35" s="82">
        <v>8</v>
      </c>
      <c r="E35" s="84">
        <v>2.1000000000000001E-2</v>
      </c>
      <c r="F35" s="85">
        <f t="shared" si="8"/>
        <v>143</v>
      </c>
      <c r="G35" s="85">
        <f t="shared" si="9"/>
        <v>17.875</v>
      </c>
      <c r="H35" s="85">
        <f t="shared" si="10"/>
        <v>72</v>
      </c>
      <c r="I35" s="85">
        <f t="shared" si="11"/>
        <v>9</v>
      </c>
      <c r="J35" s="85">
        <f t="shared" si="12"/>
        <v>120</v>
      </c>
      <c r="K35" s="85">
        <f t="shared" si="13"/>
        <v>15</v>
      </c>
      <c r="L35" s="85">
        <f t="shared" si="14"/>
        <v>62</v>
      </c>
      <c r="M35" s="86">
        <f t="shared" si="15"/>
        <v>7.75</v>
      </c>
      <c r="N35" s="23"/>
    </row>
  </sheetData>
  <sheetProtection algorithmName="SHA-512" hashValue="t1+JezkRNjw3gm2KIjjlOtH3qyznIGPUAmh0WKLzjAFe9KGwYDEFlC+e/B6eIhTV8+Hw9jhckbxEc5j4TzavVw==" saltValue="wS1mWLkADyPrK4L5StJDvQ==" spinCount="100000" sheet="1" objects="1" scenarios="1"/>
  <mergeCells count="9">
    <mergeCell ref="B1:E2"/>
    <mergeCell ref="F1:M1"/>
    <mergeCell ref="F2:I2"/>
    <mergeCell ref="J2:M2"/>
    <mergeCell ref="B3:E4"/>
    <mergeCell ref="F3:G3"/>
    <mergeCell ref="H3:I3"/>
    <mergeCell ref="J3:K3"/>
    <mergeCell ref="L3:M3"/>
  </mergeCells>
  <phoneticPr fontId="1"/>
  <printOptions horizontalCentered="1"/>
  <pageMargins left="0.15748031496062992" right="0.15748031496062992" top="0.39370078740157483" bottom="0.19685039370078741" header="0.51181102362204722" footer="0.51181102362204722"/>
  <pageSetup paperSize="9" scale="55" orientation="landscape" cellComments="asDisplayed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0AD8-396B-48B7-B0E2-4E49B5A42DBA}">
  <sheetPr>
    <tabColor theme="5" tint="0.39997558519241921"/>
  </sheetPr>
  <dimension ref="B1:N10"/>
  <sheetViews>
    <sheetView showGridLines="0" zoomScale="80" zoomScaleNormal="80" zoomScaleSheetLayoutView="90" workbookViewId="0">
      <pane xSplit="5" ySplit="5" topLeftCell="F6" activePane="bottomRight" state="frozen"/>
      <selection activeCell="M33" sqref="M33"/>
      <selection pane="topRight" activeCell="M33" sqref="M33"/>
      <selection pane="bottomLeft" activeCell="M33" sqref="M33"/>
      <selection pane="bottomRight" activeCell="B5" sqref="B5"/>
    </sheetView>
  </sheetViews>
  <sheetFormatPr defaultColWidth="7.6328125" defaultRowHeight="15"/>
  <cols>
    <col min="1" max="1" width="1.90625" style="14" customWidth="1"/>
    <col min="2" max="2" width="15" style="14" customWidth="1"/>
    <col min="3" max="3" width="15.54296875" style="22" bestFit="1" customWidth="1"/>
    <col min="4" max="4" width="19.1796875" style="22" customWidth="1"/>
    <col min="5" max="5" width="8.36328125" style="22" bestFit="1" customWidth="1"/>
    <col min="6" max="6" width="11.54296875" style="22" customWidth="1"/>
    <col min="7" max="7" width="11.54296875" style="14" customWidth="1"/>
    <col min="8" max="8" width="11.54296875" style="22" customWidth="1"/>
    <col min="9" max="9" width="11.54296875" style="14" customWidth="1"/>
    <col min="10" max="10" width="11.54296875" style="22" customWidth="1"/>
    <col min="11" max="11" width="11.54296875" style="14" customWidth="1"/>
    <col min="12" max="12" width="11.54296875" style="22" customWidth="1"/>
    <col min="13" max="13" width="11.54296875" style="14" customWidth="1"/>
    <col min="14" max="16384" width="7.6328125" style="14"/>
  </cols>
  <sheetData>
    <row r="1" spans="2:14" ht="18.600000000000001">
      <c r="B1" s="64" t="s">
        <v>46</v>
      </c>
      <c r="C1" s="64"/>
      <c r="D1" s="64"/>
      <c r="E1" s="64"/>
      <c r="F1" s="66" t="s">
        <v>47</v>
      </c>
      <c r="G1" s="67"/>
      <c r="H1" s="67"/>
      <c r="I1" s="67"/>
      <c r="J1" s="67"/>
      <c r="K1" s="67"/>
      <c r="L1" s="67"/>
      <c r="M1" s="68"/>
    </row>
    <row r="2" spans="2:14" ht="18.600000000000001">
      <c r="B2" s="64"/>
      <c r="C2" s="64"/>
      <c r="D2" s="64"/>
      <c r="E2" s="64"/>
      <c r="F2" s="66" t="s">
        <v>48</v>
      </c>
      <c r="G2" s="67"/>
      <c r="H2" s="67"/>
      <c r="I2" s="67"/>
      <c r="J2" s="66" t="s">
        <v>49</v>
      </c>
      <c r="K2" s="67"/>
      <c r="L2" s="67"/>
      <c r="M2" s="68"/>
    </row>
    <row r="3" spans="2:14" ht="45.6" customHeight="1">
      <c r="B3" s="69" t="s">
        <v>138</v>
      </c>
      <c r="C3" s="70"/>
      <c r="D3" s="70"/>
      <c r="E3" s="71"/>
      <c r="F3" s="75" t="s">
        <v>123</v>
      </c>
      <c r="G3" s="76"/>
      <c r="H3" s="75" t="s">
        <v>51</v>
      </c>
      <c r="I3" s="76"/>
      <c r="J3" s="75" t="s">
        <v>123</v>
      </c>
      <c r="K3" s="76"/>
      <c r="L3" s="75" t="s">
        <v>51</v>
      </c>
      <c r="M3" s="76"/>
    </row>
    <row r="4" spans="2:14" ht="22.05" customHeight="1">
      <c r="B4" s="72"/>
      <c r="C4" s="73"/>
      <c r="D4" s="73"/>
      <c r="E4" s="74"/>
      <c r="F4" s="15">
        <v>6</v>
      </c>
      <c r="G4" s="16" t="s">
        <v>52</v>
      </c>
      <c r="H4" s="17">
        <v>3</v>
      </c>
      <c r="I4" s="16" t="s">
        <v>52</v>
      </c>
      <c r="J4" s="15">
        <v>5</v>
      </c>
      <c r="K4" s="16" t="s">
        <v>52</v>
      </c>
      <c r="L4" s="17">
        <v>2.5</v>
      </c>
      <c r="M4" s="16" t="s">
        <v>52</v>
      </c>
    </row>
    <row r="5" spans="2:14" ht="55.8" customHeight="1" thickBot="1">
      <c r="B5" s="18" t="s">
        <v>53</v>
      </c>
      <c r="C5" s="18" t="s">
        <v>54</v>
      </c>
      <c r="D5" s="20" t="s">
        <v>134</v>
      </c>
      <c r="E5" s="20" t="s">
        <v>56</v>
      </c>
      <c r="F5" s="21" t="s">
        <v>57</v>
      </c>
      <c r="G5" s="21" t="s">
        <v>135</v>
      </c>
      <c r="H5" s="21" t="s">
        <v>57</v>
      </c>
      <c r="I5" s="21" t="s">
        <v>135</v>
      </c>
      <c r="J5" s="21" t="s">
        <v>57</v>
      </c>
      <c r="K5" s="21" t="s">
        <v>135</v>
      </c>
      <c r="L5" s="21" t="s">
        <v>57</v>
      </c>
      <c r="M5" s="45" t="s">
        <v>135</v>
      </c>
    </row>
    <row r="6" spans="2:14" ht="22.05" customHeight="1" thickTop="1">
      <c r="B6" s="25" t="s">
        <v>133</v>
      </c>
      <c r="C6" s="26" t="s">
        <v>132</v>
      </c>
      <c r="D6" s="25">
        <v>12</v>
      </c>
      <c r="E6" s="27">
        <v>2.3E-2</v>
      </c>
      <c r="F6" s="28">
        <f>ROUNDUP(F$4/E6,0)</f>
        <v>261</v>
      </c>
      <c r="G6" s="28">
        <f>F6/$D6</f>
        <v>21.75</v>
      </c>
      <c r="H6" s="28">
        <f>ROUNDUP(H$4/E6,0)</f>
        <v>131</v>
      </c>
      <c r="I6" s="28">
        <f>H6/$D6</f>
        <v>10.916666666666666</v>
      </c>
      <c r="J6" s="28">
        <f>ROUNDUP(J$4/E6,0)</f>
        <v>218</v>
      </c>
      <c r="K6" s="28">
        <f>J6/$D6</f>
        <v>18.166666666666668</v>
      </c>
      <c r="L6" s="28">
        <f>ROUNDUP(L$4/E6,0)</f>
        <v>109</v>
      </c>
      <c r="M6" s="29">
        <f>L6/$D6</f>
        <v>9.0833333333333339</v>
      </c>
      <c r="N6" s="22"/>
    </row>
    <row r="7" spans="2:14" ht="22.05" customHeight="1">
      <c r="B7" s="30" t="s">
        <v>131</v>
      </c>
      <c r="C7" s="31" t="s">
        <v>130</v>
      </c>
      <c r="D7" s="30">
        <v>4</v>
      </c>
      <c r="E7" s="32">
        <v>6.5000000000000002E-2</v>
      </c>
      <c r="F7" s="33">
        <f>ROUNDUP(F$4/E7,0)</f>
        <v>93</v>
      </c>
      <c r="G7" s="33">
        <f>F7/$D7</f>
        <v>23.25</v>
      </c>
      <c r="H7" s="33">
        <f>ROUNDUP(H$4/E7,0)</f>
        <v>47</v>
      </c>
      <c r="I7" s="33">
        <f>H7/$D7</f>
        <v>11.75</v>
      </c>
      <c r="J7" s="33">
        <f>ROUNDUP(J$4/E7,0)</f>
        <v>77</v>
      </c>
      <c r="K7" s="33">
        <f>J7/$D7</f>
        <v>19.25</v>
      </c>
      <c r="L7" s="33">
        <f>ROUNDUP(L$4/E7,0)</f>
        <v>39</v>
      </c>
      <c r="M7" s="34">
        <f>L7/$D7</f>
        <v>9.75</v>
      </c>
      <c r="N7" s="22"/>
    </row>
    <row r="8" spans="2:14" ht="22.05" customHeight="1">
      <c r="B8" s="35" t="s">
        <v>129</v>
      </c>
      <c r="C8" s="36" t="s">
        <v>128</v>
      </c>
      <c r="D8" s="35">
        <v>4</v>
      </c>
      <c r="E8" s="37">
        <v>0.06</v>
      </c>
      <c r="F8" s="38">
        <f>ROUNDUP(F$4/E8,0)</f>
        <v>100</v>
      </c>
      <c r="G8" s="38">
        <f>F8/$D8</f>
        <v>25</v>
      </c>
      <c r="H8" s="38">
        <f>ROUNDUP(H$4/E8,0)</f>
        <v>50</v>
      </c>
      <c r="I8" s="38">
        <f>H8/$D8</f>
        <v>12.5</v>
      </c>
      <c r="J8" s="38">
        <f>ROUNDUP(J$4/E8,0)</f>
        <v>84</v>
      </c>
      <c r="K8" s="38">
        <f>J8/$D8</f>
        <v>21</v>
      </c>
      <c r="L8" s="38">
        <f>ROUNDUP(L$4/E8,0)</f>
        <v>42</v>
      </c>
      <c r="M8" s="39">
        <f>L8/$D8</f>
        <v>10.5</v>
      </c>
      <c r="N8" s="23"/>
    </row>
    <row r="9" spans="2:14" ht="22.05" customHeight="1">
      <c r="B9" s="30" t="s">
        <v>127</v>
      </c>
      <c r="C9" s="31" t="s">
        <v>126</v>
      </c>
      <c r="D9" s="30">
        <v>12</v>
      </c>
      <c r="E9" s="32">
        <v>0.02</v>
      </c>
      <c r="F9" s="33">
        <f>ROUNDUP(F$4/E9,0)</f>
        <v>300</v>
      </c>
      <c r="G9" s="33">
        <f>F9/$D9</f>
        <v>25</v>
      </c>
      <c r="H9" s="33">
        <f>ROUNDUP(H$4/E9,0)</f>
        <v>150</v>
      </c>
      <c r="I9" s="33">
        <f>H9/$D9</f>
        <v>12.5</v>
      </c>
      <c r="J9" s="33">
        <f>ROUNDUP(J$4/E9,0)</f>
        <v>250</v>
      </c>
      <c r="K9" s="33">
        <f>J9/$D9</f>
        <v>20.833333333333332</v>
      </c>
      <c r="L9" s="33">
        <f>ROUNDUP(L$4/E9,0)</f>
        <v>125</v>
      </c>
      <c r="M9" s="34">
        <f>L9/$D9</f>
        <v>10.416666666666666</v>
      </c>
      <c r="N9" s="22"/>
    </row>
    <row r="10" spans="2:14" ht="22.05" customHeight="1">
      <c r="B10" s="40" t="s">
        <v>125</v>
      </c>
      <c r="C10" s="41" t="s">
        <v>124</v>
      </c>
      <c r="D10" s="40">
        <v>12</v>
      </c>
      <c r="E10" s="42">
        <v>1.9E-2</v>
      </c>
      <c r="F10" s="43">
        <f>ROUNDUP(F$4/E10,0)</f>
        <v>316</v>
      </c>
      <c r="G10" s="43">
        <f>F10/$D10</f>
        <v>26.333333333333332</v>
      </c>
      <c r="H10" s="43">
        <f>ROUNDUP(H$4/E10,0)</f>
        <v>158</v>
      </c>
      <c r="I10" s="43">
        <f>H10/$D10</f>
        <v>13.166666666666666</v>
      </c>
      <c r="J10" s="43">
        <f>ROUNDUP(J$4/E10,0)</f>
        <v>264</v>
      </c>
      <c r="K10" s="43">
        <f>J10/$D10</f>
        <v>22</v>
      </c>
      <c r="L10" s="43">
        <f>ROUNDUP(L$4/E10,0)</f>
        <v>132</v>
      </c>
      <c r="M10" s="44">
        <f>L10/$D10</f>
        <v>11</v>
      </c>
      <c r="N10" s="22"/>
    </row>
  </sheetData>
  <sheetProtection algorithmName="SHA-512" hashValue="G4di8B7QwzqkMz5/p29f1SSWw0QLPYG3Nuatom0WoVKe9JWyD6jYK/ztYO3HKp/2RYlu3WjroPirO31XH3K0kg==" saltValue="ElY3WZkXfgYvBplF6zZMnA==" spinCount="100000" sheet="1" objects="1" scenarios="1"/>
  <mergeCells count="9">
    <mergeCell ref="B1:E2"/>
    <mergeCell ref="F1:M1"/>
    <mergeCell ref="F2:I2"/>
    <mergeCell ref="J2:M2"/>
    <mergeCell ref="B3:E4"/>
    <mergeCell ref="F3:G3"/>
    <mergeCell ref="H3:I3"/>
    <mergeCell ref="J3:K3"/>
    <mergeCell ref="L3:M3"/>
  </mergeCells>
  <phoneticPr fontId="1"/>
  <printOptions horizontalCentered="1"/>
  <pageMargins left="0.15748031496062992" right="0.15748031496062992" top="0.39370078740157483" bottom="0.19685039370078741" header="0.51181102362204722" footer="0.51181102362204722"/>
  <pageSetup paperSize="9" scale="55" orientation="landscape" cellComments="asDisplayed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C631-26FB-4D3E-B91C-5C18D1A35B45}">
  <sheetPr>
    <tabColor theme="5" tint="0.39997558519241921"/>
  </sheetPr>
  <dimension ref="B1:N10"/>
  <sheetViews>
    <sheetView showGridLines="0" zoomScale="80" zoomScaleNormal="80" zoomScaleSheetLayoutView="90" workbookViewId="0">
      <pane xSplit="5" ySplit="5" topLeftCell="F6" activePane="bottomRight" state="frozen"/>
      <selection activeCell="E20" sqref="E20"/>
      <selection pane="topRight" activeCell="E20" sqref="E20"/>
      <selection pane="bottomLeft" activeCell="E20" sqref="E20"/>
      <selection pane="bottomRight" activeCell="M27" sqref="M26:M27"/>
    </sheetView>
  </sheetViews>
  <sheetFormatPr defaultColWidth="7.6328125" defaultRowHeight="15"/>
  <cols>
    <col min="1" max="1" width="1.90625" style="14" customWidth="1"/>
    <col min="2" max="2" width="15" style="14" customWidth="1"/>
    <col min="3" max="3" width="15.54296875" style="22" bestFit="1" customWidth="1"/>
    <col min="4" max="4" width="19.1796875" style="22" customWidth="1"/>
    <col min="5" max="5" width="8.36328125" style="22" bestFit="1" customWidth="1"/>
    <col min="6" max="6" width="11.54296875" style="22" customWidth="1"/>
    <col min="7" max="7" width="11.54296875" style="14" customWidth="1"/>
    <col min="8" max="8" width="11.54296875" style="22" customWidth="1"/>
    <col min="9" max="9" width="11.54296875" style="14" customWidth="1"/>
    <col min="10" max="10" width="11.54296875" style="22" customWidth="1"/>
    <col min="11" max="11" width="11.54296875" style="14" customWidth="1"/>
    <col min="12" max="12" width="11.54296875" style="22" customWidth="1"/>
    <col min="13" max="13" width="11.54296875" style="14" customWidth="1"/>
    <col min="14" max="16384" width="7.6328125" style="14"/>
  </cols>
  <sheetData>
    <row r="1" spans="2:14" ht="18.600000000000001">
      <c r="B1" s="64" t="s">
        <v>120</v>
      </c>
      <c r="C1" s="64"/>
      <c r="D1" s="64"/>
      <c r="E1" s="64"/>
      <c r="F1" s="66" t="s">
        <v>47</v>
      </c>
      <c r="G1" s="67"/>
      <c r="H1" s="67"/>
      <c r="I1" s="67"/>
      <c r="J1" s="67"/>
      <c r="K1" s="67"/>
      <c r="L1" s="67"/>
      <c r="M1" s="68"/>
    </row>
    <row r="2" spans="2:14" ht="18.600000000000001">
      <c r="B2" s="64"/>
      <c r="C2" s="64"/>
      <c r="D2" s="64"/>
      <c r="E2" s="64"/>
      <c r="F2" s="66" t="s">
        <v>48</v>
      </c>
      <c r="G2" s="67"/>
      <c r="H2" s="67"/>
      <c r="I2" s="67"/>
      <c r="J2" s="66" t="s">
        <v>49</v>
      </c>
      <c r="K2" s="67"/>
      <c r="L2" s="67"/>
      <c r="M2" s="68"/>
    </row>
    <row r="3" spans="2:14" ht="45.6" customHeight="1">
      <c r="B3" s="69" t="s">
        <v>138</v>
      </c>
      <c r="C3" s="70"/>
      <c r="D3" s="70"/>
      <c r="E3" s="71"/>
      <c r="F3" s="75" t="s">
        <v>123</v>
      </c>
      <c r="G3" s="76"/>
      <c r="H3" s="75" t="s">
        <v>51</v>
      </c>
      <c r="I3" s="76"/>
      <c r="J3" s="75" t="s">
        <v>123</v>
      </c>
      <c r="K3" s="76"/>
      <c r="L3" s="75" t="s">
        <v>51</v>
      </c>
      <c r="M3" s="76"/>
    </row>
    <row r="4" spans="2:14" ht="22.05" customHeight="1">
      <c r="B4" s="72"/>
      <c r="C4" s="73"/>
      <c r="D4" s="73"/>
      <c r="E4" s="74"/>
      <c r="F4" s="15">
        <v>3</v>
      </c>
      <c r="G4" s="16" t="s">
        <v>52</v>
      </c>
      <c r="H4" s="17">
        <v>1.5</v>
      </c>
      <c r="I4" s="16" t="s">
        <v>52</v>
      </c>
      <c r="J4" s="15">
        <v>2.5</v>
      </c>
      <c r="K4" s="16" t="s">
        <v>52</v>
      </c>
      <c r="L4" s="17">
        <v>1.3</v>
      </c>
      <c r="M4" s="16" t="s">
        <v>52</v>
      </c>
    </row>
    <row r="5" spans="2:14" ht="55.8" customHeight="1" thickBot="1">
      <c r="B5" s="18" t="s">
        <v>53</v>
      </c>
      <c r="C5" s="18" t="s">
        <v>54</v>
      </c>
      <c r="D5" s="20" t="s">
        <v>134</v>
      </c>
      <c r="E5" s="20" t="s">
        <v>56</v>
      </c>
      <c r="F5" s="21" t="s">
        <v>57</v>
      </c>
      <c r="G5" s="21" t="s">
        <v>135</v>
      </c>
      <c r="H5" s="21" t="s">
        <v>57</v>
      </c>
      <c r="I5" s="21" t="s">
        <v>135</v>
      </c>
      <c r="J5" s="21" t="s">
        <v>57</v>
      </c>
      <c r="K5" s="21" t="s">
        <v>135</v>
      </c>
      <c r="L5" s="21" t="s">
        <v>57</v>
      </c>
      <c r="M5" s="45" t="s">
        <v>135</v>
      </c>
    </row>
    <row r="6" spans="2:14" ht="22.05" customHeight="1" thickTop="1">
      <c r="B6" s="25" t="s">
        <v>133</v>
      </c>
      <c r="C6" s="26" t="s">
        <v>132</v>
      </c>
      <c r="D6" s="25">
        <v>12</v>
      </c>
      <c r="E6" s="27">
        <v>2.3E-2</v>
      </c>
      <c r="F6" s="28">
        <f>ROUNDUP(F$4/E6,0)</f>
        <v>131</v>
      </c>
      <c r="G6" s="28">
        <f>F6/$D6</f>
        <v>10.916666666666666</v>
      </c>
      <c r="H6" s="28">
        <f>ROUNDUP(H$4/E6,0)</f>
        <v>66</v>
      </c>
      <c r="I6" s="28">
        <f>H6/$D6</f>
        <v>5.5</v>
      </c>
      <c r="J6" s="28">
        <f>ROUNDUP(J$4/E6,0)</f>
        <v>109</v>
      </c>
      <c r="K6" s="28">
        <f>J6/$D6</f>
        <v>9.0833333333333339</v>
      </c>
      <c r="L6" s="28">
        <f>ROUNDUP(L$4/E6,0)</f>
        <v>57</v>
      </c>
      <c r="M6" s="29">
        <f>L6/$D6</f>
        <v>4.75</v>
      </c>
      <c r="N6" s="22"/>
    </row>
    <row r="7" spans="2:14" ht="22.05" customHeight="1">
      <c r="B7" s="30" t="s">
        <v>131</v>
      </c>
      <c r="C7" s="31" t="s">
        <v>130</v>
      </c>
      <c r="D7" s="30">
        <v>4</v>
      </c>
      <c r="E7" s="32">
        <v>6.5000000000000002E-2</v>
      </c>
      <c r="F7" s="33">
        <f>ROUNDUP(F$4/E7,0)</f>
        <v>47</v>
      </c>
      <c r="G7" s="33">
        <f>F7/$D7</f>
        <v>11.75</v>
      </c>
      <c r="H7" s="33">
        <f>ROUNDUP(H$4/E7,0)</f>
        <v>24</v>
      </c>
      <c r="I7" s="33">
        <f>H7/$D7</f>
        <v>6</v>
      </c>
      <c r="J7" s="33">
        <f>ROUNDUP(J$4/E7,0)</f>
        <v>39</v>
      </c>
      <c r="K7" s="33">
        <f>J7/$D7</f>
        <v>9.75</v>
      </c>
      <c r="L7" s="33">
        <f>ROUNDUP(L$4/E7,0)</f>
        <v>20</v>
      </c>
      <c r="M7" s="34">
        <f>L7/$D7</f>
        <v>5</v>
      </c>
      <c r="N7" s="22"/>
    </row>
    <row r="8" spans="2:14" ht="22.05" customHeight="1">
      <c r="B8" s="35" t="s">
        <v>129</v>
      </c>
      <c r="C8" s="36" t="s">
        <v>128</v>
      </c>
      <c r="D8" s="35">
        <v>4</v>
      </c>
      <c r="E8" s="37">
        <v>0.06</v>
      </c>
      <c r="F8" s="38">
        <f>ROUNDUP(F$4/E8,0)</f>
        <v>50</v>
      </c>
      <c r="G8" s="38">
        <f>F8/$D8</f>
        <v>12.5</v>
      </c>
      <c r="H8" s="38">
        <f>ROUNDUP(H$4/E8,0)</f>
        <v>25</v>
      </c>
      <c r="I8" s="38">
        <f>H8/$D8</f>
        <v>6.25</v>
      </c>
      <c r="J8" s="38">
        <f>ROUNDUP(J$4/E8,0)</f>
        <v>42</v>
      </c>
      <c r="K8" s="38">
        <f>J8/$D8</f>
        <v>10.5</v>
      </c>
      <c r="L8" s="38">
        <f>ROUNDUP(L$4/E8,0)</f>
        <v>22</v>
      </c>
      <c r="M8" s="39">
        <f>L8/$D8</f>
        <v>5.5</v>
      </c>
      <c r="N8" s="23"/>
    </row>
    <row r="9" spans="2:14" ht="22.05" customHeight="1">
      <c r="B9" s="30" t="s">
        <v>127</v>
      </c>
      <c r="C9" s="31" t="s">
        <v>126</v>
      </c>
      <c r="D9" s="30">
        <v>12</v>
      </c>
      <c r="E9" s="32">
        <v>0.02</v>
      </c>
      <c r="F9" s="33">
        <f>ROUNDUP(F$4/E9,0)</f>
        <v>150</v>
      </c>
      <c r="G9" s="33">
        <f>F9/$D9</f>
        <v>12.5</v>
      </c>
      <c r="H9" s="33">
        <f>ROUNDUP(H$4/E9,0)</f>
        <v>75</v>
      </c>
      <c r="I9" s="33">
        <f>H9/$D9</f>
        <v>6.25</v>
      </c>
      <c r="J9" s="33">
        <f>ROUNDUP(J$4/E9,0)</f>
        <v>125</v>
      </c>
      <c r="K9" s="33">
        <f>J9/$D9</f>
        <v>10.416666666666666</v>
      </c>
      <c r="L9" s="33">
        <f>ROUNDUP(L$4/E9,0)</f>
        <v>65</v>
      </c>
      <c r="M9" s="34">
        <f>L9/$D9</f>
        <v>5.416666666666667</v>
      </c>
      <c r="N9" s="22"/>
    </row>
    <row r="10" spans="2:14" ht="22.05" customHeight="1">
      <c r="B10" s="40" t="s">
        <v>125</v>
      </c>
      <c r="C10" s="41" t="s">
        <v>124</v>
      </c>
      <c r="D10" s="40">
        <v>12</v>
      </c>
      <c r="E10" s="42">
        <v>1.9E-2</v>
      </c>
      <c r="F10" s="43">
        <f>ROUNDUP(F$4/E10,0)</f>
        <v>158</v>
      </c>
      <c r="G10" s="43">
        <f>F10/$D10</f>
        <v>13.166666666666666</v>
      </c>
      <c r="H10" s="43">
        <f>ROUNDUP(H$4/E10,0)</f>
        <v>79</v>
      </c>
      <c r="I10" s="43">
        <f>H10/$D10</f>
        <v>6.583333333333333</v>
      </c>
      <c r="J10" s="43">
        <f>ROUNDUP(J$4/E10,0)</f>
        <v>132</v>
      </c>
      <c r="K10" s="43">
        <f>J10/$D10</f>
        <v>11</v>
      </c>
      <c r="L10" s="43">
        <f>ROUNDUP(L$4/E10,0)</f>
        <v>69</v>
      </c>
      <c r="M10" s="44">
        <f>L10/$D10</f>
        <v>5.75</v>
      </c>
      <c r="N10" s="22"/>
    </row>
  </sheetData>
  <sheetProtection algorithmName="SHA-512" hashValue="1RBqJH5AVXOND6qD1V0Ob4Ge8+++xOFMY0n7rBryKKm5Wn8kLY5ahE326ZnrQvdxDxbf2Jmsl/5+Nq8sZDl34w==" saltValue="YJuQDPvqfDwvPNU3q7Ie9Q==" spinCount="100000" sheet="1" objects="1" scenarios="1"/>
  <mergeCells count="9">
    <mergeCell ref="B1:E2"/>
    <mergeCell ref="F1:M1"/>
    <mergeCell ref="F2:I2"/>
    <mergeCell ref="J2:M2"/>
    <mergeCell ref="B3:E4"/>
    <mergeCell ref="F3:G3"/>
    <mergeCell ref="H3:I3"/>
    <mergeCell ref="J3:K3"/>
    <mergeCell ref="L3:M3"/>
  </mergeCells>
  <phoneticPr fontId="1"/>
  <printOptions horizontalCentered="1"/>
  <pageMargins left="0.15748031496062992" right="0.15748031496062992" top="0.39370078740157483" bottom="0.19685039370078741" header="0.51181102362204722" footer="0.51181102362204722"/>
  <pageSetup paperSize="9" scale="55" orientation="landscape" cellComments="asDisplayed" verticalDpi="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1531E4906CB34BA8E1857CCA5B20FC" ma:contentTypeVersion="14" ma:contentTypeDescription="新しいドキュメントを作成します。" ma:contentTypeScope="" ma:versionID="2ba7b5c8bb94c5bf143d1cfe54315831">
  <xsd:schema xmlns:xsd="http://www.w3.org/2001/XMLSchema" xmlns:xs="http://www.w3.org/2001/XMLSchema" xmlns:p="http://schemas.microsoft.com/office/2006/metadata/properties" xmlns:ns2="ad6c6104-13fe-4742-ba41-99e6dd69a0ff" xmlns:ns3="229a90d6-e1aa-48e4-9b51-592420f960f8" targetNamespace="http://schemas.microsoft.com/office/2006/metadata/properties" ma:root="true" ma:fieldsID="129cc136852aeba489841d5a8f83f225" ns2:_="" ns3:_="">
    <xsd:import namespace="ad6c6104-13fe-4742-ba41-99e6dd69a0ff"/>
    <xsd:import namespace="229a90d6-e1aa-48e4-9b51-592420f96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6104-13fe-4742-ba41-99e6dd69a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a84a0c55-84ba-477e-ad44-24b8fdb13c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90d6-e1aa-48e4-9b51-592420f960f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ea5eb96-65ca-47c1-9d61-5ca443e4be5c}" ma:internalName="TaxCatchAll" ma:showField="CatchAllData" ma:web="229a90d6-e1aa-48e4-9b51-592420f96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2D79EE-85BC-461B-957F-67A6137D6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5666E3-2D4E-4C1A-A927-807D93011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6c6104-13fe-4742-ba41-99e6dd69a0ff"/>
    <ds:schemaRef ds:uri="229a90d6-e1aa-48e4-9b51-592420f96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ﾌｪﾉﾊﾞﾎﾞｰﾄﾞ早見表(ZEH) </vt:lpstr>
      <vt:lpstr>ﾌｪﾉﾊﾞﾎﾞｰﾄﾞ早見表(省エネ基準)</vt:lpstr>
      <vt:lpstr>ﾌｸﾌｫｰﾑEco早見表(ZEH）</vt:lpstr>
      <vt:lpstr>ﾌｸﾌｫｰﾑEco早見表(省エネ基準）</vt:lpstr>
      <vt:lpstr>ﾌｸﾌｫｰﾑEPS早見表(ZEH）</vt:lpstr>
      <vt:lpstr>ﾌｸﾌｫｰﾑEPS早見表(省エネ基準）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北山 奈美</dc:creator>
  <cp:keywords/>
  <dc:description/>
  <cp:lastModifiedBy>曲木 信哉</cp:lastModifiedBy>
  <cp:revision/>
  <cp:lastPrinted>2022-12-08T08:42:03Z</cp:lastPrinted>
  <dcterms:created xsi:type="dcterms:W3CDTF">2022-08-12T08:15:58Z</dcterms:created>
  <dcterms:modified xsi:type="dcterms:W3CDTF">2023-12-27T08:56:03Z</dcterms:modified>
  <cp:category/>
  <cp:contentStatus/>
</cp:coreProperties>
</file>