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427"/>
  <workbookPr/>
  <mc:AlternateContent xmlns:mc="http://schemas.openxmlformats.org/markup-compatibility/2006">
    <mc:Choice Requires="x15">
      <x15ac:absPath xmlns:x15ac="http://schemas.microsoft.com/office/spreadsheetml/2010/11/ac" url="https://fukuvi-my.sharepoint.com/personal/s_magariki_fukuvi_co_jp/Documents/デスクトップ/建材事業管理課/次世代建材型番データベース_220819/住宅ｴｺﾘﾌｫｰﾑ推進事業/"/>
    </mc:Choice>
  </mc:AlternateContent>
  <xr:revisionPtr revIDLastSave="820" documentId="8_{3047D0C0-51A9-4337-8847-077A7F36BE7F}" xr6:coauthVersionLast="47" xr6:coauthVersionMax="47" xr10:uidLastSave="{8C4082B7-7B16-4C27-AF90-520FE4973F97}"/>
  <bookViews>
    <workbookView xWindow="-108" yWindow="-108" windowWidth="23256" windowHeight="14016" tabRatio="779" xr2:uid="{00000000-000D-0000-FFFF-FFFF00000000}"/>
  </bookViews>
  <sheets>
    <sheet name="フェノバボード・フクフォーム(EPS)・フクフォームEco" sheetId="6" r:id="rId1"/>
    <sheet name="製品登録一覧(ブランド品)" sheetId="8" state="hidden" r:id="rId2"/>
  </sheets>
  <definedNames>
    <definedName name="_xlnm.Print_Area" localSheetId="0">'フェノバボード・フクフォーム(EPS)・フクフォームEco'!$A$1:$L$37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27" i="6" l="1"/>
  <c r="Q26" i="6"/>
  <c r="Q25" i="6"/>
  <c r="Q24" i="6"/>
  <c r="Q23" i="6"/>
  <c r="Q22" i="6"/>
  <c r="Q21" i="6"/>
  <c r="S21" i="6"/>
  <c r="I27" i="6"/>
  <c r="I26" i="6"/>
  <c r="I25" i="6"/>
  <c r="I24" i="6"/>
  <c r="I23" i="6"/>
  <c r="I22" i="6"/>
  <c r="I21" i="6"/>
  <c r="G27" i="6"/>
  <c r="G26" i="6"/>
  <c r="G25" i="6"/>
  <c r="G24" i="6"/>
  <c r="G23" i="6"/>
  <c r="G22" i="6"/>
  <c r="G21" i="6"/>
  <c r="C27" i="6" l="1"/>
  <c r="C26" i="6"/>
  <c r="C25" i="6"/>
  <c r="C24" i="6"/>
  <c r="S24" i="6" s="1"/>
  <c r="C23" i="6"/>
  <c r="S23" i="6" s="1"/>
  <c r="C22" i="6"/>
  <c r="B21" i="6"/>
  <c r="C21" i="6"/>
  <c r="K21" i="6" s="1"/>
  <c r="D21" i="6"/>
  <c r="P21" i="6" s="1"/>
  <c r="E21" i="6"/>
  <c r="D27" i="6" l="1"/>
  <c r="P27" i="6" s="1"/>
  <c r="S27" i="6"/>
  <c r="K27" i="6" s="1"/>
  <c r="E26" i="6"/>
  <c r="S26" i="6"/>
  <c r="K26" i="6" s="1"/>
  <c r="B25" i="6"/>
  <c r="S25" i="6"/>
  <c r="K25" i="6" s="1"/>
  <c r="E22" i="6"/>
  <c r="S22" i="6"/>
  <c r="K22" i="6" s="1"/>
  <c r="B27" i="6"/>
  <c r="E27" i="6"/>
  <c r="B26" i="6"/>
  <c r="D26" i="6"/>
  <c r="P26" i="6" s="1"/>
  <c r="D25" i="6"/>
  <c r="P25" i="6" s="1"/>
  <c r="E25" i="6"/>
  <c r="E24" i="6"/>
  <c r="B24" i="6"/>
  <c r="D24" i="6"/>
  <c r="P24" i="6" s="1"/>
  <c r="B23" i="6"/>
  <c r="D23" i="6"/>
  <c r="P23" i="6" s="1"/>
  <c r="K23" i="6"/>
  <c r="E23" i="6"/>
  <c r="B22" i="6"/>
  <c r="D22" i="6"/>
  <c r="P22" i="6" s="1"/>
  <c r="K24" i="6"/>
</calcChain>
</file>

<file path=xl/sharedStrings.xml><?xml version="1.0" encoding="utf-8"?>
<sst xmlns="http://schemas.openxmlformats.org/spreadsheetml/2006/main" count="847" uniqueCount="483">
  <si>
    <t>ボード系・マット系</t>
    <rPh sb="3" eb="4">
      <t>ケイ</t>
    </rPh>
    <rPh sb="8" eb="9">
      <t>ケイ</t>
    </rPh>
    <phoneticPr fontId="1"/>
  </si>
  <si>
    <t>施工邸名</t>
    <rPh sb="0" eb="2">
      <t>セコウ</t>
    </rPh>
    <rPh sb="2" eb="3">
      <t>テイ</t>
    </rPh>
    <rPh sb="3" eb="4">
      <t>メイ</t>
    </rPh>
    <phoneticPr fontId="1"/>
  </si>
  <si>
    <t>製品名</t>
    <phoneticPr fontId="1"/>
  </si>
  <si>
    <t>事業者名
（メーカー名）</t>
    <phoneticPr fontId="1"/>
  </si>
  <si>
    <t>住　　所</t>
    <rPh sb="0" eb="1">
      <t>ジュウ</t>
    </rPh>
    <rPh sb="3" eb="4">
      <t>ショ</t>
    </rPh>
    <phoneticPr fontId="1"/>
  </si>
  <si>
    <t>※工事施工者（元請け）に納品する事業者情報を記入</t>
    <rPh sb="1" eb="3">
      <t>コウジ</t>
    </rPh>
    <rPh sb="3" eb="5">
      <t>セコウ</t>
    </rPh>
    <rPh sb="5" eb="6">
      <t>シャ</t>
    </rPh>
    <rPh sb="7" eb="9">
      <t>モトウ</t>
    </rPh>
    <rPh sb="12" eb="14">
      <t>ノウヒン</t>
    </rPh>
    <rPh sb="16" eb="19">
      <t>ジギョウシャ</t>
    </rPh>
    <rPh sb="19" eb="21">
      <t>ジョウホウ</t>
    </rPh>
    <rPh sb="22" eb="24">
      <t>キニュウ</t>
    </rPh>
    <phoneticPr fontId="1"/>
  </si>
  <si>
    <t>納入担当者名</t>
    <rPh sb="0" eb="2">
      <t>ノウニュウ</t>
    </rPh>
    <rPh sb="2" eb="5">
      <t>タントウシャ</t>
    </rPh>
    <rPh sb="5" eb="6">
      <t>メイ</t>
    </rPh>
    <phoneticPr fontId="1"/>
  </si>
  <si>
    <t>電話番号</t>
    <rPh sb="0" eb="2">
      <t>デンワ</t>
    </rPh>
    <rPh sb="2" eb="4">
      <t>バンゴウ</t>
    </rPh>
    <phoneticPr fontId="1"/>
  </si>
  <si>
    <t>納入事業者名</t>
    <rPh sb="0" eb="2">
      <t>ノウニュウ</t>
    </rPh>
    <rPh sb="2" eb="4">
      <t>ジギョウ</t>
    </rPh>
    <rPh sb="4" eb="5">
      <t>シャ</t>
    </rPh>
    <rPh sb="5" eb="6">
      <t>メイ</t>
    </rPh>
    <phoneticPr fontId="1"/>
  </si>
  <si>
    <t>御中</t>
    <phoneticPr fontId="1"/>
  </si>
  <si>
    <t>※宛先は工事施工者</t>
    <phoneticPr fontId="1"/>
  </si>
  <si>
    <t>納 品 証 明 書</t>
    <rPh sb="0" eb="1">
      <t>オサム</t>
    </rPh>
    <rPh sb="2" eb="3">
      <t>ヒン</t>
    </rPh>
    <rPh sb="4" eb="5">
      <t>アカシ</t>
    </rPh>
    <rPh sb="6" eb="7">
      <t>メイ</t>
    </rPh>
    <rPh sb="8" eb="9">
      <t>ショ</t>
    </rPh>
    <phoneticPr fontId="1"/>
  </si>
  <si>
    <t>様邸</t>
    <phoneticPr fontId="1"/>
  </si>
  <si>
    <t>フクビ製品型番</t>
    <rPh sb="3" eb="5">
      <t>セイヒン</t>
    </rPh>
    <rPh sb="5" eb="7">
      <t>カタバン</t>
    </rPh>
    <phoneticPr fontId="1"/>
  </si>
  <si>
    <t>厚さ×幅×長さ
（寸法；㍉）</t>
    <rPh sb="0" eb="1">
      <t>アツ</t>
    </rPh>
    <rPh sb="3" eb="4">
      <t>ハバ</t>
    </rPh>
    <rPh sb="5" eb="6">
      <t>ナガ</t>
    </rPh>
    <rPh sb="9" eb="11">
      <t>スンポウ</t>
    </rPh>
    <phoneticPr fontId="16"/>
  </si>
  <si>
    <t>製品名</t>
    <rPh sb="0" eb="3">
      <t>セイヒンメイ</t>
    </rPh>
    <phoneticPr fontId="1"/>
  </si>
  <si>
    <t>１枚当たり体積
（ｍ３）</t>
    <rPh sb="1" eb="2">
      <t>マイ</t>
    </rPh>
    <rPh sb="2" eb="3">
      <t>ア</t>
    </rPh>
    <rPh sb="5" eb="7">
      <t>タイセキ</t>
    </rPh>
    <phoneticPr fontId="16"/>
  </si>
  <si>
    <t>出荷枚数</t>
    <rPh sb="0" eb="2">
      <t>シュッカ</t>
    </rPh>
    <rPh sb="2" eb="4">
      <t>マイスウ</t>
    </rPh>
    <phoneticPr fontId="1"/>
  </si>
  <si>
    <t>製品名を選択</t>
    <rPh sb="0" eb="3">
      <t>セイヒンメイ</t>
    </rPh>
    <rPh sb="4" eb="6">
      <t>センタク</t>
    </rPh>
    <phoneticPr fontId="1"/>
  </si>
  <si>
    <t>⇓</t>
    <phoneticPr fontId="1"/>
  </si>
  <si>
    <t>出荷枚数入力</t>
    <rPh sb="0" eb="2">
      <t>シュッカ</t>
    </rPh>
    <rPh sb="2" eb="4">
      <t>マイスウ</t>
    </rPh>
    <rPh sb="4" eb="6">
      <t>ニュウリョク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</si>
  <si>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①</t>
    </r>
    <r>
      <rPr>
        <b/>
        <sz val="11"/>
        <color theme="1"/>
        <rFont val="ＭＳ Ｐゴシック"/>
        <family val="3"/>
        <charset val="128"/>
        <scheme val="minor"/>
      </rPr>
      <t>　納品書の発行日を記入</t>
    </r>
    <rPh sb="4" eb="7">
      <t>ノウヒンショ</t>
    </rPh>
    <rPh sb="8" eb="10">
      <t>ハッコウ</t>
    </rPh>
    <rPh sb="10" eb="11">
      <t>ビ</t>
    </rPh>
    <rPh sb="12" eb="14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</si>
  <si>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②</t>
    </r>
    <r>
      <rPr>
        <b/>
        <sz val="11"/>
        <color theme="1"/>
        <rFont val="ＭＳ Ｐゴシック"/>
        <family val="3"/>
        <charset val="128"/>
        <scheme val="minor"/>
      </rPr>
      <t>　工事施工者（元請）名を記入</t>
    </r>
    <rPh sb="4" eb="6">
      <t>コウジ</t>
    </rPh>
    <rPh sb="6" eb="8">
      <t>セコウ</t>
    </rPh>
    <rPh sb="8" eb="9">
      <t>シャ</t>
    </rPh>
    <rPh sb="10" eb="11">
      <t>モト</t>
    </rPh>
    <rPh sb="11" eb="12">
      <t>ウ</t>
    </rPh>
    <rPh sb="13" eb="14">
      <t>メイ</t>
    </rPh>
    <rPh sb="15" eb="17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</si>
  <si>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③</t>
    </r>
    <r>
      <rPr>
        <b/>
        <sz val="11"/>
        <color theme="1"/>
        <rFont val="ＭＳ Ｐゴシック"/>
        <family val="3"/>
        <charset val="128"/>
        <scheme val="minor"/>
      </rPr>
      <t>　納入した事業者（卸業者等）名を記入</t>
    </r>
    <rPh sb="4" eb="6">
      <t>ノウニュウ</t>
    </rPh>
    <rPh sb="8" eb="11">
      <t>ジギョウシャ</t>
    </rPh>
    <rPh sb="12" eb="15">
      <t>オロシギョウシャ</t>
    </rPh>
    <rPh sb="15" eb="16">
      <t>トウ</t>
    </rPh>
    <rPh sb="17" eb="18">
      <t>メイ</t>
    </rPh>
    <rPh sb="19" eb="21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</si>
  <si>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⑤</t>
    </r>
    <r>
      <rPr>
        <b/>
        <sz val="11"/>
        <color theme="1"/>
        <rFont val="ＭＳ Ｐゴシック"/>
        <family val="3"/>
        <charset val="128"/>
        <scheme val="minor"/>
      </rPr>
      <t>　納入事業者の住所を記入</t>
    </r>
    <rPh sb="4" eb="6">
      <t>ノウニュウ</t>
    </rPh>
    <rPh sb="6" eb="9">
      <t>ジギョウシャ</t>
    </rPh>
    <rPh sb="10" eb="12">
      <t>ジュウショ</t>
    </rPh>
    <rPh sb="13" eb="15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</si>
  <si>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⑥</t>
    </r>
    <r>
      <rPr>
        <b/>
        <sz val="11"/>
        <color theme="1"/>
        <rFont val="ＭＳ Ｐゴシック"/>
        <family val="3"/>
        <charset val="128"/>
        <scheme val="minor"/>
      </rPr>
      <t>　納入事業者の電話番号を記入</t>
    </r>
    <rPh sb="4" eb="6">
      <t>ノウニュウ</t>
    </rPh>
    <rPh sb="6" eb="9">
      <t>ジギョウシャ</t>
    </rPh>
    <rPh sb="10" eb="12">
      <t>デンワ</t>
    </rPh>
    <rPh sb="12" eb="14">
      <t>バンゴウ</t>
    </rPh>
    <rPh sb="15" eb="17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</si>
  <si>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⑧　</t>
    </r>
    <r>
      <rPr>
        <b/>
        <sz val="11"/>
        <color theme="1"/>
        <rFont val="ＭＳ Ｐゴシック"/>
        <family val="3"/>
        <charset val="128"/>
        <scheme val="minor"/>
      </rPr>
      <t>納品日を記入</t>
    </r>
    <rPh sb="4" eb="6">
      <t>ノウヒン</t>
    </rPh>
    <rPh sb="6" eb="7">
      <t>ビ</t>
    </rPh>
    <rPh sb="8" eb="10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</si>
  <si>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⑦</t>
    </r>
    <r>
      <rPr>
        <b/>
        <sz val="11"/>
        <color theme="1"/>
        <rFont val="ＭＳ Ｐゴシック"/>
        <family val="3"/>
        <charset val="128"/>
        <scheme val="minor"/>
      </rPr>
      <t>　納品先の施工邸名を記入</t>
    </r>
    <rPh sb="4" eb="6">
      <t>ノウヒン</t>
    </rPh>
    <rPh sb="6" eb="7">
      <t>サキ</t>
    </rPh>
    <rPh sb="8" eb="10">
      <t>セコウ</t>
    </rPh>
    <rPh sb="10" eb="11">
      <t>テイ</t>
    </rPh>
    <rPh sb="11" eb="12">
      <t>メイ</t>
    </rPh>
    <rPh sb="13" eb="15">
      <t>キニュウ</t>
    </rPh>
    <phoneticPr fontId="1"/>
  </si>
  <si>
    <r>
      <t xml:space="preserve">← </t>
    </r>
    <r>
      <rPr>
        <b/>
        <sz val="14"/>
        <color theme="1"/>
        <rFont val="ＭＳ Ｐゴシック"/>
        <family val="3"/>
        <charset val="128"/>
        <scheme val="minor"/>
      </rPr>
      <t>④</t>
    </r>
    <r>
      <rPr>
        <b/>
        <sz val="11"/>
        <color theme="1"/>
        <rFont val="ＭＳ Ｐゴシック"/>
        <family val="3"/>
        <charset val="128"/>
        <scheme val="minor"/>
      </rPr>
      <t>　納入担当者名を記入</t>
    </r>
    <rPh sb="4" eb="6">
      <t>ノウニュウ</t>
    </rPh>
    <rPh sb="6" eb="9">
      <t>タントウシャ</t>
    </rPh>
    <rPh sb="9" eb="10">
      <t>メイ</t>
    </rPh>
    <rPh sb="11" eb="13">
      <t>キニュウ</t>
    </rPh>
    <phoneticPr fontId="1"/>
  </si>
  <si>
    <t>型番</t>
    <rPh sb="0" eb="2">
      <t>カタバン</t>
    </rPh>
    <phoneticPr fontId="16"/>
  </si>
  <si>
    <t>コード</t>
    <phoneticPr fontId="1"/>
  </si>
  <si>
    <t>製品型番</t>
    <rPh sb="0" eb="2">
      <t>セイヒン</t>
    </rPh>
    <rPh sb="2" eb="4">
      <t>カタバン</t>
    </rPh>
    <phoneticPr fontId="16"/>
  </si>
  <si>
    <t>断熱材区分
（A-1～F)</t>
    <rPh sb="0" eb="3">
      <t>ダンネツザイ</t>
    </rPh>
    <rPh sb="3" eb="5">
      <t>クブン</t>
    </rPh>
    <phoneticPr fontId="16"/>
  </si>
  <si>
    <t>断熱材の種類</t>
    <rPh sb="0" eb="3">
      <t>ダンネツザイ</t>
    </rPh>
    <rPh sb="4" eb="6">
      <t>シュルイ</t>
    </rPh>
    <phoneticPr fontId="16"/>
  </si>
  <si>
    <t>製品名・製品愛称　</t>
    <rPh sb="2" eb="3">
      <t>メイ</t>
    </rPh>
    <rPh sb="4" eb="6">
      <t>セイヒン</t>
    </rPh>
    <rPh sb="6" eb="8">
      <t>アイショウ</t>
    </rPh>
    <phoneticPr fontId="16"/>
  </si>
  <si>
    <t>JJ20N</t>
  </si>
  <si>
    <t>2FVKJJ20N</t>
  </si>
  <si>
    <t>F</t>
    <phoneticPr fontId="16"/>
  </si>
  <si>
    <t>フェノバボード</t>
    <phoneticPr fontId="16"/>
  </si>
  <si>
    <t>20×910×1820</t>
  </si>
  <si>
    <t>JJ25N</t>
  </si>
  <si>
    <t>2FVKJJ25N</t>
  </si>
  <si>
    <t>25×910×1820</t>
  </si>
  <si>
    <t>JJ30N</t>
  </si>
  <si>
    <t>2FVKJJ30N</t>
  </si>
  <si>
    <t>30×910×1820</t>
  </si>
  <si>
    <t>JJ35N</t>
  </si>
  <si>
    <t>2FVKJJ35N</t>
  </si>
  <si>
    <t>35×910×1820</t>
  </si>
  <si>
    <t>JJ40N</t>
  </si>
  <si>
    <t>2FVKJJ40N</t>
  </si>
  <si>
    <t>40×910×1820</t>
  </si>
  <si>
    <t>JJ45N</t>
  </si>
  <si>
    <t>2FVKJJ45N</t>
  </si>
  <si>
    <t>45×910×1820</t>
  </si>
  <si>
    <t>JJ50N</t>
  </si>
  <si>
    <t>2FVKJJ50N</t>
  </si>
  <si>
    <t>50×910×1820</t>
  </si>
  <si>
    <t>JJ60N</t>
  </si>
  <si>
    <t>2FVKJJ60N</t>
  </si>
  <si>
    <t>60×910×1820</t>
  </si>
  <si>
    <t>JJ63N</t>
  </si>
  <si>
    <t>2FVKJJ63N</t>
  </si>
  <si>
    <t>63×910×1820</t>
  </si>
  <si>
    <t>JJ90N</t>
  </si>
  <si>
    <t>2FVKJJ90N</t>
  </si>
  <si>
    <t>90×910×1820</t>
  </si>
  <si>
    <t>JJ20SW</t>
  </si>
  <si>
    <t>2FVKJJ20SW</t>
  </si>
  <si>
    <t>JJ25SW</t>
  </si>
  <si>
    <t>2FVKJJ25SW</t>
  </si>
  <si>
    <t>JJ30SW</t>
  </si>
  <si>
    <t>2FVKJJ30SW</t>
  </si>
  <si>
    <t>JJ35SW</t>
  </si>
  <si>
    <t>2FVKJJ35SW</t>
  </si>
  <si>
    <t>JJ40SW</t>
  </si>
  <si>
    <t>2FVKJJ40SW</t>
  </si>
  <si>
    <t>JJ45SW</t>
  </si>
  <si>
    <t>2FVKJJ45SW</t>
  </si>
  <si>
    <t>JJ50SW</t>
  </si>
  <si>
    <t>2FVKJJ50SW</t>
  </si>
  <si>
    <t>JJ60SW</t>
  </si>
  <si>
    <t>2FVKJJ60SW</t>
  </si>
  <si>
    <t>JL40N</t>
  </si>
  <si>
    <t>2FVKJL40N</t>
  </si>
  <si>
    <t>F</t>
  </si>
  <si>
    <t>フェノバボードJ</t>
  </si>
  <si>
    <t>JL45N</t>
  </si>
  <si>
    <t>2FVKJL45N</t>
  </si>
  <si>
    <t>JL63N</t>
  </si>
  <si>
    <t>2FVKJL63N</t>
  </si>
  <si>
    <t>JL405W</t>
  </si>
  <si>
    <t>2FVKJL405W</t>
  </si>
  <si>
    <t>40×804×1820</t>
  </si>
  <si>
    <t>JL406W</t>
  </si>
  <si>
    <t>2FVKJL406W</t>
  </si>
  <si>
    <t>40×819×1820</t>
  </si>
  <si>
    <t>JL4514W</t>
  </si>
  <si>
    <t>2FVKJL4514W</t>
  </si>
  <si>
    <t>45×257×1820</t>
  </si>
  <si>
    <t>JL451W</t>
  </si>
  <si>
    <t>2FVKJL451W</t>
  </si>
  <si>
    <t>45×257×910</t>
  </si>
  <si>
    <t>JL453W</t>
  </si>
  <si>
    <t>2FVKJL453W</t>
  </si>
  <si>
    <t>45×409×910</t>
  </si>
  <si>
    <t>JL455W</t>
  </si>
  <si>
    <t>2FVKJL455W</t>
  </si>
  <si>
    <t>45×804×1820</t>
  </si>
  <si>
    <t>JL456W</t>
  </si>
  <si>
    <t>2FVKJL456W</t>
  </si>
  <si>
    <t>45×819×1820</t>
  </si>
  <si>
    <t>JL457W</t>
  </si>
  <si>
    <t>2FVKJL457W</t>
  </si>
  <si>
    <t>JL635W</t>
  </si>
  <si>
    <t>2FVKJL635W</t>
  </si>
  <si>
    <t>63×804×1820</t>
  </si>
  <si>
    <t>JL636W</t>
  </si>
  <si>
    <t>2FVKJL636W</t>
  </si>
  <si>
    <t>63×819×1820</t>
  </si>
  <si>
    <t>ー　フェノバ高密度品　ー</t>
    <rPh sb="6" eb="9">
      <t>コウミツド</t>
    </rPh>
    <rPh sb="9" eb="10">
      <t>ヒン</t>
    </rPh>
    <phoneticPr fontId="1"/>
  </si>
  <si>
    <t>JH20N</t>
  </si>
  <si>
    <t>2FVKJH20N</t>
  </si>
  <si>
    <t>JH25N</t>
  </si>
  <si>
    <t>2FVKJH25N</t>
  </si>
  <si>
    <t>JH30N</t>
  </si>
  <si>
    <t>2FVKJH30N</t>
  </si>
  <si>
    <t>ー　フェノバフネン　ー</t>
    <phoneticPr fontId="1"/>
  </si>
  <si>
    <t>JJ20NS</t>
  </si>
  <si>
    <t>2FVKJJ20NS</t>
  </si>
  <si>
    <t>JJ25NS</t>
  </si>
  <si>
    <t>2FVKJJ25NS</t>
  </si>
  <si>
    <t>JJ30NS</t>
  </si>
  <si>
    <t>2FVKJJ30NS</t>
  </si>
  <si>
    <t>JJ35NS</t>
  </si>
  <si>
    <t>2FVKJJ35NS</t>
  </si>
  <si>
    <t>JJ20NR</t>
  </si>
  <si>
    <t>2FVKJJ20NR</t>
  </si>
  <si>
    <t>JJ25NR</t>
  </si>
  <si>
    <t>2FVKJJ25NR</t>
  </si>
  <si>
    <t>JJ30NR</t>
  </si>
  <si>
    <t>2FVKJJ30NR</t>
  </si>
  <si>
    <t>JJ35NR</t>
  </si>
  <si>
    <t>2FVKJJ35NR</t>
  </si>
  <si>
    <t>ー　フェノバウチコミ　ー</t>
    <phoneticPr fontId="1"/>
  </si>
  <si>
    <t>JH121H</t>
  </si>
  <si>
    <t>2FVKJH121H</t>
  </si>
  <si>
    <t>JH122H</t>
  </si>
  <si>
    <t>2FVKJH122H</t>
  </si>
  <si>
    <t>JH12NH</t>
  </si>
  <si>
    <t>2FVKJH12NH</t>
  </si>
  <si>
    <t>JH151H</t>
  </si>
  <si>
    <t>2FVKJH151H</t>
  </si>
  <si>
    <t>15×450×1820</t>
  </si>
  <si>
    <t>JH152H</t>
  </si>
  <si>
    <t>2FVKJH152H</t>
  </si>
  <si>
    <t>JH153H</t>
  </si>
  <si>
    <t>2FVKJH153H</t>
  </si>
  <si>
    <t>15×600×1820</t>
  </si>
  <si>
    <t>JH154H</t>
  </si>
  <si>
    <t>2FVKJH154H</t>
  </si>
  <si>
    <t>JH21NH</t>
  </si>
  <si>
    <t>2FVKJH21NH</t>
  </si>
  <si>
    <t>21×910×1820</t>
  </si>
  <si>
    <t>JH30NH</t>
  </si>
  <si>
    <t>2FVKJH30NH</t>
  </si>
  <si>
    <t>JH21NT</t>
  </si>
  <si>
    <t>2FVKJH21NT</t>
  </si>
  <si>
    <t>JH30NT</t>
  </si>
  <si>
    <t>2FVKJH30NT</t>
  </si>
  <si>
    <t>C</t>
    <phoneticPr fontId="16"/>
  </si>
  <si>
    <t>ビーズ法ポリスチレンフォーム断熱材</t>
    <rPh sb="3" eb="4">
      <t>ホウ</t>
    </rPh>
    <rPh sb="14" eb="16">
      <t>ダンネツ</t>
    </rPh>
    <rPh sb="16" eb="17">
      <t>ザイ</t>
    </rPh>
    <phoneticPr fontId="16"/>
  </si>
  <si>
    <t>フクフォーム</t>
    <phoneticPr fontId="16"/>
  </si>
  <si>
    <t>フクフォームJ-2.2W型</t>
    <phoneticPr fontId="16"/>
  </si>
  <si>
    <t>1FVK119337</t>
    <phoneticPr fontId="16"/>
  </si>
  <si>
    <t>110×267.2×953</t>
    <phoneticPr fontId="16"/>
  </si>
  <si>
    <t>フクフォーム　R-2.2W30型</t>
    <phoneticPr fontId="16"/>
  </si>
  <si>
    <t>1FVK119349</t>
    <phoneticPr fontId="16"/>
  </si>
  <si>
    <t>90×258×909</t>
    <phoneticPr fontId="16"/>
  </si>
  <si>
    <t>フクフォーム　R-2.2W35型</t>
    <phoneticPr fontId="16"/>
  </si>
  <si>
    <t>1FVK119350</t>
    <phoneticPr fontId="16"/>
  </si>
  <si>
    <t>フクフォーム　R-2230型</t>
    <rPh sb="13" eb="14">
      <t>ガタ</t>
    </rPh>
    <phoneticPr fontId="16"/>
  </si>
  <si>
    <t>1FVK119354</t>
    <phoneticPr fontId="16"/>
  </si>
  <si>
    <t>93×836×883</t>
    <phoneticPr fontId="16"/>
  </si>
  <si>
    <t>フクフォーム　R-2230K30型</t>
    <rPh sb="16" eb="17">
      <t>ガタ</t>
    </rPh>
    <phoneticPr fontId="16"/>
  </si>
  <si>
    <t>1FVK119355</t>
    <phoneticPr fontId="16"/>
  </si>
  <si>
    <t>93×836×818</t>
    <phoneticPr fontId="16"/>
  </si>
  <si>
    <t>フクフォームEco　E-2230型</t>
    <phoneticPr fontId="16"/>
  </si>
  <si>
    <t>1FVK119451</t>
    <phoneticPr fontId="16"/>
  </si>
  <si>
    <t>その他（古紙混入発泡ポリプロピレン）</t>
    <phoneticPr fontId="16"/>
  </si>
  <si>
    <t>フクフォームＥｃｏ</t>
    <phoneticPr fontId="16"/>
  </si>
  <si>
    <t>フクフォームEco　E-2235型</t>
    <phoneticPr fontId="16"/>
  </si>
  <si>
    <t>1FVK119452</t>
    <phoneticPr fontId="16"/>
  </si>
  <si>
    <t>フクフォームEco　E-2230K型</t>
    <phoneticPr fontId="16"/>
  </si>
  <si>
    <t>1FVK119453</t>
    <phoneticPr fontId="16"/>
  </si>
  <si>
    <t>フクフォームEco　E-2235K型</t>
    <phoneticPr fontId="16"/>
  </si>
  <si>
    <t>1FVK119454</t>
    <phoneticPr fontId="16"/>
  </si>
  <si>
    <t>フクフォームEco　E-2230M型</t>
    <phoneticPr fontId="16"/>
  </si>
  <si>
    <t>1FVK119455</t>
    <phoneticPr fontId="16"/>
  </si>
  <si>
    <t>フクフォームEco　E-2235M型</t>
    <phoneticPr fontId="16"/>
  </si>
  <si>
    <t>1FVK119456</t>
    <phoneticPr fontId="16"/>
  </si>
  <si>
    <t>フクフォームEco　E-2.2型</t>
    <phoneticPr fontId="16"/>
  </si>
  <si>
    <t>1FVK119481</t>
    <phoneticPr fontId="16"/>
  </si>
  <si>
    <t>フクフォームEco　ET-2.2型</t>
    <phoneticPr fontId="16"/>
  </si>
  <si>
    <t>1FVK119482</t>
    <phoneticPr fontId="16"/>
  </si>
  <si>
    <t>フクフォームEco　E-2230K30型</t>
    <phoneticPr fontId="16"/>
  </si>
  <si>
    <t>1FVK119461</t>
    <phoneticPr fontId="16"/>
  </si>
  <si>
    <t>フクフォームEco　E-2235K35型</t>
    <phoneticPr fontId="16"/>
  </si>
  <si>
    <t>1FVK119462</t>
    <phoneticPr fontId="16"/>
  </si>
  <si>
    <t>フクフォームEco　E-2.2W30型</t>
    <phoneticPr fontId="16"/>
  </si>
  <si>
    <t>1FVK119483</t>
    <phoneticPr fontId="16"/>
  </si>
  <si>
    <t>フクフォームEco　ET-2.2W30型</t>
    <phoneticPr fontId="16"/>
  </si>
  <si>
    <t>1FVK119484</t>
    <phoneticPr fontId="16"/>
  </si>
  <si>
    <t>フェノールフォーム断熱材１種２号　PF1.2DⅠ</t>
  </si>
  <si>
    <t>フェノールフォーム断熱材１種２号　PF1.2DⅠ 相当品</t>
    <rPh sb="25" eb="28">
      <t>ソウトウヒン</t>
    </rPh>
    <phoneticPr fontId="1"/>
  </si>
  <si>
    <t>20×910×3030</t>
  </si>
  <si>
    <t>25×910×3030</t>
  </si>
  <si>
    <t>30×910×3030</t>
  </si>
  <si>
    <t>35×910×3030</t>
  </si>
  <si>
    <t>40×910×3030</t>
  </si>
  <si>
    <t>45×910×3030</t>
  </si>
  <si>
    <t>50×910×3030</t>
  </si>
  <si>
    <t>60×910×3030</t>
  </si>
  <si>
    <t>ー　フェノバ一般品　メーター板　ー</t>
    <rPh sb="6" eb="8">
      <t>イッパン</t>
    </rPh>
    <rPh sb="8" eb="9">
      <t>ヒン</t>
    </rPh>
    <rPh sb="14" eb="15">
      <t>イタ</t>
    </rPh>
    <phoneticPr fontId="1"/>
  </si>
  <si>
    <t>2FVKJJ20MW</t>
  </si>
  <si>
    <t>2FVKJJ30MW</t>
  </si>
  <si>
    <t>2FVKJJ35MW</t>
  </si>
  <si>
    <t>2FVKJJ40MW</t>
  </si>
  <si>
    <t>2FVKJJ45MW</t>
  </si>
  <si>
    <t>2FVKJJ50MW</t>
  </si>
  <si>
    <t>フェノバボード</t>
  </si>
  <si>
    <t>20×1000×2000</t>
  </si>
  <si>
    <t>30×1000×2000</t>
  </si>
  <si>
    <t>35×1000×2000</t>
  </si>
  <si>
    <t>40×1000×2000</t>
  </si>
  <si>
    <t>45×1000×2000</t>
  </si>
  <si>
    <t>50×1000×2000</t>
  </si>
  <si>
    <t>JJ20MW</t>
    <phoneticPr fontId="1"/>
  </si>
  <si>
    <t>JJ30MW</t>
    <phoneticPr fontId="1"/>
  </si>
  <si>
    <t>JJ40MW</t>
    <phoneticPr fontId="1"/>
  </si>
  <si>
    <t>JJ35MW</t>
    <phoneticPr fontId="1"/>
  </si>
  <si>
    <t>JJ45MW</t>
    <phoneticPr fontId="1"/>
  </si>
  <si>
    <t>JJ50MW</t>
    <phoneticPr fontId="1"/>
  </si>
  <si>
    <t>ー　フェノバ一般品　３×６板　ー</t>
    <rPh sb="6" eb="8">
      <t>イッパン</t>
    </rPh>
    <rPh sb="8" eb="9">
      <t>ヒン</t>
    </rPh>
    <rPh sb="13" eb="14">
      <t>イタ</t>
    </rPh>
    <phoneticPr fontId="1"/>
  </si>
  <si>
    <t>ー　フェノバ一般品　３×１０板　ー</t>
    <rPh sb="6" eb="8">
      <t>イッパン</t>
    </rPh>
    <rPh sb="8" eb="9">
      <t>ヒン</t>
    </rPh>
    <rPh sb="14" eb="15">
      <t>イタ</t>
    </rPh>
    <rPh sb="15" eb="16">
      <t>イタ</t>
    </rPh>
    <phoneticPr fontId="1"/>
  </si>
  <si>
    <t>ー　フェノバ遮熱　３×６板　ー</t>
    <rPh sb="6" eb="8">
      <t>シャネツ</t>
    </rPh>
    <rPh sb="12" eb="13">
      <t>イタ</t>
    </rPh>
    <phoneticPr fontId="1"/>
  </si>
  <si>
    <t>2FVKJJ45NV</t>
  </si>
  <si>
    <t>2FVKJJ60NV</t>
  </si>
  <si>
    <t>2FVKJJ90NV</t>
  </si>
  <si>
    <t>JJ45NV</t>
    <phoneticPr fontId="1"/>
  </si>
  <si>
    <t>JJ60NV</t>
    <phoneticPr fontId="1"/>
  </si>
  <si>
    <t>JJ90NV</t>
    <phoneticPr fontId="1"/>
  </si>
  <si>
    <t>ー　フェノバ遮熱　カット品　ー</t>
    <rPh sb="6" eb="8">
      <t>シャネツ</t>
    </rPh>
    <rPh sb="12" eb="13">
      <t>ヒン</t>
    </rPh>
    <phoneticPr fontId="1"/>
  </si>
  <si>
    <t>2FVKJJ453WV</t>
  </si>
  <si>
    <t>2FVKJJ603WV</t>
  </si>
  <si>
    <t>2FVKJJ903WV</t>
  </si>
  <si>
    <t>2FVKJJ452WV</t>
  </si>
  <si>
    <t>2FVKJJ602WV</t>
  </si>
  <si>
    <t>2FVKJJ902WV</t>
  </si>
  <si>
    <t>2FVKJJ451WV</t>
  </si>
  <si>
    <t>2FVKJJ601WV</t>
  </si>
  <si>
    <t>2FVKJJ901WV</t>
  </si>
  <si>
    <t>45×409×1820</t>
  </si>
  <si>
    <t>60×409×1820</t>
  </si>
  <si>
    <t>90×409×1820</t>
  </si>
  <si>
    <t>45×318×1820</t>
  </si>
  <si>
    <t>60×318×1820</t>
  </si>
  <si>
    <t>90×318×1820</t>
  </si>
  <si>
    <t>60×257×1820</t>
  </si>
  <si>
    <t>90×257×1820</t>
  </si>
  <si>
    <t>JJ453WV</t>
    <phoneticPr fontId="1"/>
  </si>
  <si>
    <t>JJ603WV</t>
    <phoneticPr fontId="1"/>
  </si>
  <si>
    <t>JJ903WV</t>
    <phoneticPr fontId="1"/>
  </si>
  <si>
    <t>JJ452WV</t>
    <phoneticPr fontId="1"/>
  </si>
  <si>
    <t>JJ602WV</t>
    <phoneticPr fontId="1"/>
  </si>
  <si>
    <t>JJ902WV</t>
    <phoneticPr fontId="1"/>
  </si>
  <si>
    <t>JJ451WV</t>
    <phoneticPr fontId="1"/>
  </si>
  <si>
    <t>JJ601WV</t>
    <phoneticPr fontId="1"/>
  </si>
  <si>
    <t>JJ901WV</t>
    <phoneticPr fontId="1"/>
  </si>
  <si>
    <t>ー　フェノバ一般品　カット品　ー</t>
    <rPh sb="6" eb="8">
      <t>イッパン</t>
    </rPh>
    <rPh sb="8" eb="9">
      <t>ヒン</t>
    </rPh>
    <rPh sb="13" eb="14">
      <t>ヒン</t>
    </rPh>
    <phoneticPr fontId="1"/>
  </si>
  <si>
    <t>90×804×804</t>
  </si>
  <si>
    <t>2FVKJJ9025W</t>
  </si>
  <si>
    <t>90×819×819</t>
  </si>
  <si>
    <t>JJ9022W</t>
    <phoneticPr fontId="1"/>
  </si>
  <si>
    <t>JJ9025W</t>
    <phoneticPr fontId="1"/>
  </si>
  <si>
    <t>ー　フェノバ J　カット品　ー</t>
    <rPh sb="12" eb="13">
      <t>ヒン</t>
    </rPh>
    <phoneticPr fontId="1"/>
  </si>
  <si>
    <t>45×415×1820</t>
    <phoneticPr fontId="1"/>
  </si>
  <si>
    <t>2FVKJL4522W</t>
  </si>
  <si>
    <t>45×804×804</t>
  </si>
  <si>
    <t>2FVKJL4525W</t>
  </si>
  <si>
    <t>45×819×819</t>
  </si>
  <si>
    <t>2FVKJL6322W</t>
  </si>
  <si>
    <t>63×804×804</t>
  </si>
  <si>
    <t>2FVKJL6325W</t>
  </si>
  <si>
    <t>63×819×819</t>
  </si>
  <si>
    <t>JL4522W</t>
    <phoneticPr fontId="1"/>
  </si>
  <si>
    <t>JL4525W</t>
    <phoneticPr fontId="1"/>
  </si>
  <si>
    <t>JL6322W</t>
    <phoneticPr fontId="1"/>
  </si>
  <si>
    <t>JL6325W</t>
    <phoneticPr fontId="1"/>
  </si>
  <si>
    <t>フェノバボード高密度品</t>
    <rPh sb="7" eb="10">
      <t>コウミツド</t>
    </rPh>
    <rPh sb="10" eb="11">
      <t>ヒン</t>
    </rPh>
    <phoneticPr fontId="1"/>
  </si>
  <si>
    <t>2FVKJH40N</t>
  </si>
  <si>
    <t>フェノールフォーム断熱材１種２号　PF1.2CⅠ</t>
  </si>
  <si>
    <t>2FVKJH50N</t>
  </si>
  <si>
    <t>JH40N</t>
    <phoneticPr fontId="1"/>
  </si>
  <si>
    <t>JH50N</t>
    <phoneticPr fontId="1"/>
  </si>
  <si>
    <t>フェノバボードフネンSK</t>
  </si>
  <si>
    <t>フェノバボードフネンSR</t>
  </si>
  <si>
    <t>フェノバボードウチコミ</t>
  </si>
  <si>
    <t>12×450×1820</t>
  </si>
  <si>
    <t>12×450×2730</t>
  </si>
  <si>
    <t>12×910×1820</t>
  </si>
  <si>
    <t>15×450×2730</t>
  </si>
  <si>
    <t>15×600×2730</t>
  </si>
  <si>
    <t>JH40NH</t>
    <phoneticPr fontId="1"/>
  </si>
  <si>
    <t>2FVKJH40NH</t>
  </si>
  <si>
    <t>フェノールフォーム断熱材１種２号　PF1.2CⅠ 相当品</t>
    <rPh sb="25" eb="27">
      <t>ソウトウ</t>
    </rPh>
    <rPh sb="27" eb="28">
      <t>ヒン</t>
    </rPh>
    <phoneticPr fontId="1"/>
  </si>
  <si>
    <t>ー　フェノバ J　３×６板　ー</t>
    <phoneticPr fontId="1"/>
  </si>
  <si>
    <t>ー　フクフォーム(EPS)　ー</t>
    <phoneticPr fontId="1"/>
  </si>
  <si>
    <t>ー　フクフォームEco　ー</t>
    <phoneticPr fontId="1"/>
  </si>
  <si>
    <t>日</t>
  </si>
  <si>
    <t>月</t>
  </si>
  <si>
    <t>年</t>
  </si>
  <si>
    <t>月</t>
    <phoneticPr fontId="1"/>
  </si>
  <si>
    <t>フェノバ２０ミリ　910×1820</t>
    <phoneticPr fontId="1"/>
  </si>
  <si>
    <t>フェノバ２５ミリ　910×1820</t>
    <phoneticPr fontId="1"/>
  </si>
  <si>
    <t>フェノバ３０ミリ　910×1820</t>
    <phoneticPr fontId="1"/>
  </si>
  <si>
    <t>フェノバ３５ミリ　910×1820</t>
    <phoneticPr fontId="1"/>
  </si>
  <si>
    <t>フェノバ４０ミリ　910×1820</t>
    <phoneticPr fontId="1"/>
  </si>
  <si>
    <t>フェノバ４５ミリ　910×1820</t>
    <phoneticPr fontId="1"/>
  </si>
  <si>
    <t>フェノバ５０ミリ　910×1820</t>
    <phoneticPr fontId="1"/>
  </si>
  <si>
    <t>フェノバ６０ミリ　910×1820</t>
    <phoneticPr fontId="1"/>
  </si>
  <si>
    <t>フェノバ６３ミリ　910×1820</t>
    <phoneticPr fontId="1"/>
  </si>
  <si>
    <t>フェノバ９０ミリ　910×1820</t>
    <phoneticPr fontId="1"/>
  </si>
  <si>
    <t>フェノバ遮熱４５ミリ　910×1820</t>
    <rPh sb="4" eb="6">
      <t>シャネツ</t>
    </rPh>
    <phoneticPr fontId="1"/>
  </si>
  <si>
    <t>フェノバ遮熱６０ミリ　910×1820</t>
    <rPh sb="4" eb="6">
      <t>シャネツ</t>
    </rPh>
    <phoneticPr fontId="1"/>
  </si>
  <si>
    <t>フェノバ遮熱９０ミリ　910×1820</t>
    <rPh sb="4" eb="6">
      <t>シャネツ</t>
    </rPh>
    <phoneticPr fontId="1"/>
  </si>
  <si>
    <t>フェノバＪ ４０ミリ　910×1820</t>
    <phoneticPr fontId="1"/>
  </si>
  <si>
    <t>フェノバＪ ４５ミリ　910×1820</t>
    <phoneticPr fontId="1"/>
  </si>
  <si>
    <t>フェノバＪ ６３ミリ　910×1820</t>
    <phoneticPr fontId="1"/>
  </si>
  <si>
    <t>フェノバ高密度２０ミリ　910×1820</t>
    <phoneticPr fontId="1"/>
  </si>
  <si>
    <t>フェノバ高密度２５ミリ　910×1820</t>
    <phoneticPr fontId="1"/>
  </si>
  <si>
    <t>フェノバ高密度３０ミリ　910×1820</t>
    <phoneticPr fontId="1"/>
  </si>
  <si>
    <t>フェノバ高密度４０ミリ　910×1820</t>
    <phoneticPr fontId="1"/>
  </si>
  <si>
    <t>フェノバ高密度５０ミリ　910×1820</t>
    <phoneticPr fontId="1"/>
  </si>
  <si>
    <t>フェノバフネンＳＫ２０ミリ　910×1820</t>
    <phoneticPr fontId="1"/>
  </si>
  <si>
    <t>フェノバフネンＳＫ２５ミリ　910×1820</t>
    <phoneticPr fontId="1"/>
  </si>
  <si>
    <t>フェノバフネンＳＫ３０ミリ　910×1820</t>
    <phoneticPr fontId="1"/>
  </si>
  <si>
    <t>フェノバフネンＳＫ３５ミリ　910×1820</t>
    <phoneticPr fontId="1"/>
  </si>
  <si>
    <t>フェノバフネンＳＲ２０ミリ　910×1820</t>
    <phoneticPr fontId="1"/>
  </si>
  <si>
    <t>フェノバフネンＳＲ２５ミリ　910×1820</t>
    <phoneticPr fontId="1"/>
  </si>
  <si>
    <t>フェノバフネンＳＲ３０ミリ　910×1820</t>
    <phoneticPr fontId="1"/>
  </si>
  <si>
    <t>フェノバフネンＳＲ３５ミリ　910×1820</t>
    <phoneticPr fontId="1"/>
  </si>
  <si>
    <t>フェノバウチコミＤＨ１２ミリ　910×1820</t>
    <phoneticPr fontId="1"/>
  </si>
  <si>
    <t>フェノバウチコミD２１ミリ　910×1820</t>
    <phoneticPr fontId="1"/>
  </si>
  <si>
    <t>フェノバウチコミD３０ミリ　910×1820</t>
    <phoneticPr fontId="1"/>
  </si>
  <si>
    <t>フェノバウチコミD４０ミリ　910×1820</t>
    <phoneticPr fontId="1"/>
  </si>
  <si>
    <t>フェノバウチコミフネンＤＦ２１ミリ　910×1820</t>
    <phoneticPr fontId="1"/>
  </si>
  <si>
    <t>フェノバウチコミフネンＤＦ３０ミリ　910×1820</t>
    <phoneticPr fontId="1"/>
  </si>
  <si>
    <t>フェノバ２０ミリ　910×3030</t>
    <phoneticPr fontId="1"/>
  </si>
  <si>
    <t>フェノバ２５ミリ　910×3030</t>
    <phoneticPr fontId="1"/>
  </si>
  <si>
    <t>フェノバ３０ミリ　910×3030</t>
    <phoneticPr fontId="1"/>
  </si>
  <si>
    <t>フェノバ３５ミリ　910×3030</t>
    <phoneticPr fontId="1"/>
  </si>
  <si>
    <t>フェノバ４０ミリ　910×3030</t>
    <phoneticPr fontId="1"/>
  </si>
  <si>
    <t>フェノバ４５ミリ　910×3030</t>
    <phoneticPr fontId="1"/>
  </si>
  <si>
    <t>フェノバ５０ミリ　910×3030</t>
    <phoneticPr fontId="1"/>
  </si>
  <si>
    <t>フェノバ６０ミリ　910×3030</t>
    <phoneticPr fontId="1"/>
  </si>
  <si>
    <t>フェノバ２０ミリ　1000×2000</t>
    <phoneticPr fontId="1"/>
  </si>
  <si>
    <t>フェノバ３０ミリ　1000×2000</t>
    <phoneticPr fontId="1"/>
  </si>
  <si>
    <t>フェノバ３５ミリ　1000×2000</t>
    <phoneticPr fontId="1"/>
  </si>
  <si>
    <t>フェノバ４０ミリ　1000×2000</t>
    <phoneticPr fontId="1"/>
  </si>
  <si>
    <t>フェノバ４５ミリ　1000×2000</t>
    <phoneticPr fontId="1"/>
  </si>
  <si>
    <t>フェノバ５０ミリ　1000×2000</t>
    <phoneticPr fontId="1"/>
  </si>
  <si>
    <t>フェノバ遮熱４５ミリ　409×1820</t>
    <rPh sb="4" eb="6">
      <t>シャネツ</t>
    </rPh>
    <phoneticPr fontId="1"/>
  </si>
  <si>
    <t>フェノバ遮熱６０ミリ　409×1820</t>
    <rPh sb="4" eb="6">
      <t>シャネツ</t>
    </rPh>
    <phoneticPr fontId="1"/>
  </si>
  <si>
    <t>フェノバ遮熱９０ミリ　409×1820</t>
    <rPh sb="4" eb="6">
      <t>シャネツ</t>
    </rPh>
    <phoneticPr fontId="1"/>
  </si>
  <si>
    <t>フェノバ遮熱４５ミリ　318×1820</t>
    <rPh sb="4" eb="6">
      <t>シャネツ</t>
    </rPh>
    <phoneticPr fontId="1"/>
  </si>
  <si>
    <t>フェノバ遮熱６０ミリ　318×1820</t>
    <rPh sb="4" eb="6">
      <t>シャネツ</t>
    </rPh>
    <phoneticPr fontId="1"/>
  </si>
  <si>
    <t>フェノバ遮熱９０ミリ　318×1820</t>
    <rPh sb="4" eb="6">
      <t>シャネツ</t>
    </rPh>
    <phoneticPr fontId="1"/>
  </si>
  <si>
    <t>フェノバ遮熱４５ミリ　257×1820</t>
    <rPh sb="4" eb="6">
      <t>シャネツ</t>
    </rPh>
    <phoneticPr fontId="1"/>
  </si>
  <si>
    <t>フェノバ遮熱６０ミリ　257×1820</t>
    <rPh sb="4" eb="6">
      <t>シャネツ</t>
    </rPh>
    <phoneticPr fontId="1"/>
  </si>
  <si>
    <t>フェノバ遮熱９０ミリ　257×1820</t>
    <rPh sb="4" eb="6">
      <t>シャネツ</t>
    </rPh>
    <phoneticPr fontId="1"/>
  </si>
  <si>
    <t>フェノバＪ ４０ミリ　804×1820</t>
    <phoneticPr fontId="1"/>
  </si>
  <si>
    <t>フェノバＪ ４５ミリ　804×1820</t>
    <phoneticPr fontId="1"/>
  </si>
  <si>
    <t>フェノバＪ ６３ミリ　804×1820</t>
    <phoneticPr fontId="1"/>
  </si>
  <si>
    <t>フェノバＪ ４０ミリ　819×1820</t>
    <phoneticPr fontId="1"/>
  </si>
  <si>
    <t>フェノバＪ ４５ミリ　819×1820</t>
    <phoneticPr fontId="1"/>
  </si>
  <si>
    <t>フェノバＪ ６３ミリ　819×1820</t>
    <phoneticPr fontId="1"/>
  </si>
  <si>
    <t>フェノバＪ ４５ミリ　819×819</t>
    <phoneticPr fontId="1"/>
  </si>
  <si>
    <t>フェノバＪ ４５ミリ　257×1820</t>
    <phoneticPr fontId="1"/>
  </si>
  <si>
    <t>フェノバＪ ４５ミリ　415×1820</t>
    <phoneticPr fontId="1"/>
  </si>
  <si>
    <t>フェノバ９０ミリ　819×819</t>
    <phoneticPr fontId="1"/>
  </si>
  <si>
    <t>フェノバ９０ミリ　804×804</t>
    <phoneticPr fontId="1"/>
  </si>
  <si>
    <t>フェノバＪ ４５ミリ　804×804</t>
    <phoneticPr fontId="1"/>
  </si>
  <si>
    <t>フェノバＪ ６３ミリ　804×804</t>
    <phoneticPr fontId="1"/>
  </si>
  <si>
    <t>フェノバＪ ６３ミリ　819×819</t>
    <phoneticPr fontId="1"/>
  </si>
  <si>
    <t>フェノバＪ ４５ミリ　257×910</t>
    <phoneticPr fontId="1"/>
  </si>
  <si>
    <t>フェノバＪ ４５ミリ　409×910</t>
    <phoneticPr fontId="1"/>
  </si>
  <si>
    <t>フェノバウチコミＤＨ１２ミリ　450×1820</t>
    <phoneticPr fontId="1"/>
  </si>
  <si>
    <t>フェノバウチコミＤＨ１５ミリ　450×1820</t>
    <phoneticPr fontId="1"/>
  </si>
  <si>
    <t>フェノバウチコミＤＨ１２ミリ　450×2730</t>
    <phoneticPr fontId="1"/>
  </si>
  <si>
    <t>フェノバウチコミＤＨ１５ミリ　450×2730</t>
    <phoneticPr fontId="1"/>
  </si>
  <si>
    <t>フェノバウチコミＤＨ１５ミリ　600×2730</t>
    <phoneticPr fontId="1"/>
  </si>
  <si>
    <t>フェノバウチコミＤＨ１５ミリ　600×1820</t>
    <phoneticPr fontId="1"/>
  </si>
  <si>
    <t>ー　フェノバボードR　ー</t>
    <phoneticPr fontId="1"/>
  </si>
  <si>
    <t>JJ20RG</t>
  </si>
  <si>
    <t>JJ20RS</t>
    <phoneticPr fontId="1"/>
  </si>
  <si>
    <t>フェノバＲＳ２０　９１０×１８２０</t>
  </si>
  <si>
    <t>フェノバＲＧ２０　９１０×１８２０</t>
  </si>
  <si>
    <t>フェノバボード</t>
    <phoneticPr fontId="1"/>
  </si>
  <si>
    <t>2FVKJJ20RG</t>
    <phoneticPr fontId="1"/>
  </si>
  <si>
    <t>2FVKJJ20RS</t>
  </si>
  <si>
    <t>省エネ建材型番データベース</t>
    <rPh sb="0" eb="1">
      <t>ショウ</t>
    </rPh>
    <rPh sb="3" eb="5">
      <t>ケンザイ</t>
    </rPh>
    <rPh sb="5" eb="7">
      <t>カタバン</t>
    </rPh>
    <phoneticPr fontId="1"/>
  </si>
  <si>
    <t>厚さ
（mm）</t>
    <rPh sb="0" eb="1">
      <t>アツ</t>
    </rPh>
    <phoneticPr fontId="1"/>
  </si>
  <si>
    <t>熱抵抗値
（㎡･K/W）</t>
    <rPh sb="0" eb="4">
      <t>ネツテイコウチ</t>
    </rPh>
    <phoneticPr fontId="1"/>
  </si>
  <si>
    <r>
      <t>製品型番</t>
    </r>
    <r>
      <rPr>
        <b/>
        <vertAlign val="superscript"/>
        <sz val="11"/>
        <color theme="0"/>
        <rFont val="HG丸ｺﾞｼｯｸM-PRO"/>
        <family val="3"/>
        <charset val="128"/>
      </rPr>
      <t>※1</t>
    </r>
    <rPh sb="0" eb="2">
      <t>セイヒン</t>
    </rPh>
    <rPh sb="2" eb="4">
      <t>カタバン</t>
    </rPh>
    <phoneticPr fontId="18"/>
  </si>
  <si>
    <r>
      <t>断熱材
区分</t>
    </r>
    <r>
      <rPr>
        <b/>
        <vertAlign val="superscript"/>
        <sz val="11"/>
        <color theme="0"/>
        <rFont val="HG丸ｺﾞｼｯｸM-PRO"/>
        <family val="3"/>
        <charset val="128"/>
      </rPr>
      <t>※2</t>
    </r>
    <r>
      <rPr>
        <b/>
        <sz val="11"/>
        <color theme="0"/>
        <rFont val="HG丸ｺﾞｼｯｸM-PRO"/>
        <family val="3"/>
        <charset val="128"/>
      </rPr>
      <t xml:space="preserve">
（A-1～F）</t>
    </r>
    <rPh sb="0" eb="3">
      <t>ダンネツザイ</t>
    </rPh>
    <rPh sb="4" eb="6">
      <t>クブン</t>
    </rPh>
    <phoneticPr fontId="18"/>
  </si>
  <si>
    <t>製品名</t>
    <rPh sb="0" eb="3">
      <t>セイヒンメイ</t>
    </rPh>
    <phoneticPr fontId="18"/>
  </si>
  <si>
    <t>厚さ
（mm）</t>
    <rPh sb="0" eb="1">
      <t>アツ</t>
    </rPh>
    <phoneticPr fontId="18"/>
  </si>
  <si>
    <t>※1.製品型番の欄には、各製造事業者が省エネ建材型番データベースに登録している製品型番を記入してください。
※2.断熱材区分欄のA-1～Fに係る熱伝導率（W/m・K）は次のとおりです。
　　A-1、A-2,B,C：0.052～0.035　　D,E,F：0.034以下</t>
    <phoneticPr fontId="1"/>
  </si>
  <si>
    <t>外壁、屋根・天井または
床の断熱改修</t>
    <rPh sb="0" eb="2">
      <t>ガイヘキ</t>
    </rPh>
    <rPh sb="3" eb="5">
      <t>ヤネ</t>
    </rPh>
    <rPh sb="6" eb="8">
      <t>テンジョウ</t>
    </rPh>
    <rPh sb="12" eb="13">
      <t>ユカ</t>
    </rPh>
    <rPh sb="14" eb="16">
      <t>ダンネツ</t>
    </rPh>
    <rPh sb="16" eb="18">
      <t>カイシュウ</t>
    </rPh>
    <phoneticPr fontId="1"/>
  </si>
  <si>
    <t>納期</t>
    <rPh sb="0" eb="1">
      <t>オサム</t>
    </rPh>
    <rPh sb="1" eb="2">
      <t>キ</t>
    </rPh>
    <phoneticPr fontId="1"/>
  </si>
  <si>
    <t>年</t>
    <rPh sb="0" eb="1">
      <t>ネン</t>
    </rPh>
    <phoneticPr fontId="1"/>
  </si>
  <si>
    <t>事務局使用欄</t>
    <rPh sb="0" eb="3">
      <t>ジムキョク</t>
    </rPh>
    <rPh sb="3" eb="5">
      <t>シヨウ</t>
    </rPh>
    <rPh sb="5" eb="6">
      <t>ラン</t>
    </rPh>
    <phoneticPr fontId="16"/>
  </si>
  <si>
    <r>
      <t>出荷量
（</t>
    </r>
    <r>
      <rPr>
        <b/>
        <sz val="11"/>
        <color theme="0"/>
        <rFont val="Segoe UI Symbol"/>
        <family val="2"/>
      </rPr>
      <t>㎥</t>
    </r>
    <r>
      <rPr>
        <b/>
        <sz val="11"/>
        <color theme="0"/>
        <rFont val="HG丸ｺﾞｼｯｸM-PRO"/>
        <family val="3"/>
        <charset val="128"/>
      </rPr>
      <t>）</t>
    </r>
    <phoneticPr fontId="1"/>
  </si>
  <si>
    <t>熱抵抗値
（W/(m×K)）</t>
    <rPh sb="0" eb="1">
      <t>ネツ</t>
    </rPh>
    <rPh sb="1" eb="4">
      <t>テイコウチ</t>
    </rPh>
    <phoneticPr fontId="1"/>
  </si>
  <si>
    <t>80×828×883</t>
  </si>
  <si>
    <t>80×813×883</t>
  </si>
  <si>
    <t>80×828×870</t>
  </si>
  <si>
    <t>80×813×870</t>
  </si>
  <si>
    <t>80×918×973</t>
  </si>
  <si>
    <t>80×903×973</t>
  </si>
  <si>
    <t>80×828 ×825</t>
  </si>
  <si>
    <t>80×813×810</t>
  </si>
  <si>
    <t>80×256×909</t>
  </si>
  <si>
    <t>80×408×909</t>
  </si>
  <si>
    <t>フェノバ８０ミリ　910×1820</t>
    <phoneticPr fontId="1"/>
  </si>
  <si>
    <t>JJ80N</t>
    <phoneticPr fontId="1"/>
  </si>
  <si>
    <t>2FVKJJ80N</t>
  </si>
  <si>
    <t>80×910×1820</t>
  </si>
  <si>
    <t>JJ63N-H</t>
    <phoneticPr fontId="1"/>
  </si>
  <si>
    <t>JJ45N-H</t>
    <phoneticPr fontId="1"/>
  </si>
  <si>
    <t>JJ35N-H</t>
    <phoneticPr fontId="1"/>
  </si>
  <si>
    <t>JJ90N-H</t>
    <phoneticPr fontId="1"/>
  </si>
  <si>
    <t>2FVKJJ35N-H</t>
  </si>
  <si>
    <t>2FVKJJ45N-H</t>
  </si>
  <si>
    <t>2FVKJJ63N-H</t>
  </si>
  <si>
    <t>2FVKJJ90N-H</t>
  </si>
  <si>
    <t>フェノバ３５ミリ　910×1820(H)</t>
    <phoneticPr fontId="1"/>
  </si>
  <si>
    <t>フェノバ４５ミリ　910×1820(H)</t>
    <phoneticPr fontId="1"/>
  </si>
  <si>
    <t>フェノバ６３ミリ　910×1820(H)</t>
    <phoneticPr fontId="1"/>
  </si>
  <si>
    <t>フェノバ９０ミリ　910×1820(H)</t>
    <phoneticPr fontId="1"/>
  </si>
  <si>
    <t>JH15N</t>
    <phoneticPr fontId="1"/>
  </si>
  <si>
    <t>フェノバ高密度１５ミリ　910×1820</t>
    <phoneticPr fontId="1"/>
  </si>
  <si>
    <t>2FVKJH15N</t>
  </si>
  <si>
    <t>15×910×1820</t>
  </si>
  <si>
    <t>JJ20RGH</t>
    <phoneticPr fontId="1"/>
  </si>
  <si>
    <t>JJ20RSH</t>
    <phoneticPr fontId="1"/>
  </si>
  <si>
    <t>フェノバＲＧ２０　９１０×１８２０(H）</t>
    <phoneticPr fontId="1"/>
  </si>
  <si>
    <t>フェノバＲＳ２０　９１０×１８２０(H)</t>
    <phoneticPr fontId="1"/>
  </si>
  <si>
    <t>2FVKJJ20RGH</t>
  </si>
  <si>
    <t>2FVKJJ20RSH</t>
  </si>
  <si>
    <t>受注生産品</t>
    <rPh sb="0" eb="2">
      <t>ジュチュウ</t>
    </rPh>
    <rPh sb="2" eb="5">
      <t>セイサンヒン</t>
    </rPh>
    <phoneticPr fontId="1"/>
  </si>
  <si>
    <t>受注生産品</t>
    <rPh sb="0" eb="5">
      <t>ジュチュウセイサンヒン</t>
    </rPh>
    <phoneticPr fontId="1"/>
  </si>
  <si>
    <t>2FVKJJ9022W</t>
    <phoneticPr fontId="1"/>
  </si>
  <si>
    <t>フクフォームEco　E-22J41RE型</t>
  </si>
  <si>
    <t>フクフォームEco　E-229126RE型</t>
  </si>
  <si>
    <t>フクフォームEco　E-22J26W3095型</t>
  </si>
  <si>
    <t>フクフォームEco　E-22J26W3595型</t>
  </si>
  <si>
    <t>フクフォームEco　E-1630REH型</t>
  </si>
  <si>
    <t>1FVK119932</t>
  </si>
  <si>
    <t>1FVK119933</t>
  </si>
  <si>
    <t>1FVK1810017</t>
  </si>
  <si>
    <t>1FVK1810018</t>
  </si>
  <si>
    <t>1FVK181600</t>
  </si>
  <si>
    <t>C</t>
  </si>
  <si>
    <t>その他（古紙混入発泡ポリプロピレン）</t>
  </si>
  <si>
    <t>フクフォームＥｃｏ</t>
  </si>
  <si>
    <t>60×822×440</t>
  </si>
  <si>
    <t>80 × 910 × 408</t>
    <phoneticPr fontId="1"/>
  </si>
  <si>
    <t>80 × 910  × 256</t>
    <phoneticPr fontId="1"/>
  </si>
  <si>
    <t>80 × 256 × 954</t>
    <phoneticPr fontId="1"/>
  </si>
  <si>
    <t>作成</t>
    <rPh sb="0" eb="2">
      <t>サクセイ</t>
    </rPh>
    <phoneticPr fontId="1"/>
  </si>
  <si>
    <t>R4.9.29_Ver.1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</si>
</sst>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#"/>
    <numFmt numFmtId="177" formatCode="0.000"/>
    <numFmt numFmtId="178" formatCode="0.000_ "/>
    <numFmt numFmtId="179" formatCode="0.0"/>
    <numFmt numFmtId="180" formatCode="0.0000"/>
  </numFmts>
  <fonts count="3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b/>
      <sz val="12"/>
      <color theme="0"/>
      <name val="HG丸ｺﾞｼｯｸM-PRO"/>
      <family val="3"/>
      <charset val="128"/>
    </font>
    <font>
      <b/>
      <sz val="12"/>
      <name val="HG丸ｺﾞｼｯｸM-PRO"/>
      <family val="3"/>
      <charset val="128"/>
    </font>
    <font>
      <b/>
      <sz val="16"/>
      <name val="HG丸ｺﾞｼｯｸM-PRO"/>
      <family val="3"/>
      <charset val="128"/>
    </font>
    <font>
      <sz val="10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28"/>
      <color theme="0"/>
      <name val="HG丸ｺﾞｼｯｸM-PRO"/>
      <family val="3"/>
      <charset val="128"/>
    </font>
    <font>
      <b/>
      <sz val="28"/>
      <name val="HG丸ｺﾞｼｯｸM-PRO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9"/>
      <color theme="1"/>
      <name val="HG丸ｺﾞｼｯｸM-PRO"/>
      <family val="3"/>
      <charset val="128"/>
    </font>
    <font>
      <sz val="9"/>
      <name val="HG丸ｺﾞｼｯｸM-PRO"/>
      <family val="3"/>
      <charset val="128"/>
    </font>
    <font>
      <b/>
      <sz val="12"/>
      <color rgb="FFFF0000"/>
      <name val="HG丸ｺﾞｼｯｸM-PRO"/>
      <family val="3"/>
      <charset val="128"/>
    </font>
    <font>
      <b/>
      <sz val="10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color rgb="FFFF0000"/>
      <name val="ＭＳ Ｐゴシック"/>
      <family val="2"/>
      <charset val="128"/>
      <scheme val="minor"/>
    </font>
    <font>
      <sz val="26"/>
      <color rgb="FFFF0000"/>
      <name val="ＭＳ Ｐゴシック"/>
      <family val="2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10"/>
      <color theme="1"/>
      <name val="Meiryo UI"/>
      <family val="2"/>
      <charset val="128"/>
    </font>
    <font>
      <b/>
      <sz val="10"/>
      <color theme="0"/>
      <name val="Meiryo UI"/>
      <family val="3"/>
      <charset val="128"/>
    </font>
    <font>
      <sz val="10"/>
      <color rgb="FFFF0000"/>
      <name val="Meiryo UI"/>
      <family val="2"/>
      <charset val="128"/>
    </font>
    <font>
      <b/>
      <sz val="10"/>
      <name val="Meiryo UI"/>
      <family val="3"/>
      <charset val="128"/>
    </font>
    <font>
      <sz val="10"/>
      <name val="Meiryo UI"/>
      <family val="3"/>
      <charset val="128"/>
    </font>
    <font>
      <sz val="10"/>
      <color theme="1"/>
      <name val="Meiryo UI"/>
      <family val="3"/>
      <charset val="128"/>
    </font>
    <font>
      <b/>
      <sz val="11"/>
      <name val="HG丸ｺﾞｼｯｸM-PRO"/>
      <family val="3"/>
      <charset val="128"/>
    </font>
    <font>
      <sz val="11"/>
      <name val="HG丸ｺﾞｼｯｸM-PRO"/>
      <family val="3"/>
      <charset val="128"/>
    </font>
    <font>
      <b/>
      <sz val="17"/>
      <color theme="0"/>
      <name val="HG丸ｺﾞｼｯｸM-PRO"/>
      <family val="3"/>
      <charset val="128"/>
    </font>
    <font>
      <b/>
      <sz val="14"/>
      <color theme="0"/>
      <name val="HG丸ｺﾞｼｯｸM-PRO"/>
      <family val="3"/>
      <charset val="128"/>
    </font>
    <font>
      <sz val="11"/>
      <color theme="1"/>
      <name val="ＭＳ Ｐゴシック"/>
      <family val="2"/>
      <charset val="128"/>
      <scheme val="minor"/>
    </font>
    <font>
      <b/>
      <sz val="11"/>
      <color theme="0"/>
      <name val="HG丸ｺﾞｼｯｸM-PRO"/>
      <family val="3"/>
      <charset val="128"/>
    </font>
    <font>
      <b/>
      <vertAlign val="superscript"/>
      <sz val="11"/>
      <color theme="0"/>
      <name val="HG丸ｺﾞｼｯｸM-PRO"/>
      <family val="3"/>
      <charset val="128"/>
    </font>
    <font>
      <sz val="11"/>
      <color theme="1"/>
      <name val="ＭＳ Ｐゴシック"/>
      <family val="3"/>
      <charset val="128"/>
    </font>
    <font>
      <b/>
      <sz val="11"/>
      <color theme="0"/>
      <name val="Segoe UI Symbol"/>
      <family val="2"/>
    </font>
    <font>
      <u/>
      <sz val="10"/>
      <name val="Meiryo UI"/>
      <family val="3"/>
      <charset val="128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4" tint="-0.499984740745262"/>
        <bgColor auto="1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theme="0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auto="1"/>
      </top>
      <bottom style="hair">
        <color indexed="64"/>
      </bottom>
      <diagonal/>
    </border>
    <border>
      <left/>
      <right style="thin">
        <color indexed="64"/>
      </right>
      <top style="thin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5">
    <xf numFmtId="0" fontId="0" fillId="0" borderId="0">
      <alignment vertical="center"/>
    </xf>
    <xf numFmtId="0" fontId="15" fillId="0" borderId="0">
      <alignment vertical="center"/>
    </xf>
    <xf numFmtId="0" fontId="22" fillId="0" borderId="0">
      <alignment vertical="center"/>
    </xf>
    <xf numFmtId="0" fontId="32" fillId="0" borderId="0">
      <alignment vertical="center"/>
    </xf>
    <xf numFmtId="0" fontId="35" fillId="0" borderId="0">
      <alignment vertical="center"/>
    </xf>
  </cellStyleXfs>
  <cellXfs count="157">
    <xf numFmtId="0" fontId="0" fillId="0" borderId="0" xfId="0">
      <alignment vertical="center"/>
    </xf>
    <xf numFmtId="0" fontId="3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/>
    </xf>
    <xf numFmtId="0" fontId="14" fillId="4" borderId="28" xfId="1" applyFont="1" applyFill="1" applyBorder="1" applyAlignment="1">
      <alignment horizontal="center" vertical="center" wrapText="1"/>
    </xf>
    <xf numFmtId="0" fontId="14" fillId="5" borderId="28" xfId="1" applyFont="1" applyFill="1" applyBorder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8" xfId="0" applyBorder="1" applyAlignment="1" applyProtection="1">
      <alignment horizontal="center" vertical="center" shrinkToFit="1"/>
      <protection locked="0"/>
    </xf>
    <xf numFmtId="0" fontId="0" fillId="0" borderId="28" xfId="0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center" vertical="center"/>
    </xf>
    <xf numFmtId="0" fontId="19" fillId="4" borderId="28" xfId="1" applyFont="1" applyFill="1" applyBorder="1" applyAlignment="1">
      <alignment horizontal="center" vertical="center" wrapText="1"/>
    </xf>
    <xf numFmtId="0" fontId="19" fillId="0" borderId="28" xfId="0" applyFont="1" applyBorder="1" applyAlignment="1">
      <alignment horizontal="center" vertical="center"/>
    </xf>
    <xf numFmtId="0" fontId="7" fillId="0" borderId="10" xfId="0" applyFont="1" applyFill="1" applyBorder="1" applyAlignment="1">
      <alignment vertical="center"/>
    </xf>
    <xf numFmtId="0" fontId="7" fillId="0" borderId="9" xfId="0" applyFont="1" applyFill="1" applyBorder="1" applyAlignment="1">
      <alignment vertical="center"/>
    </xf>
    <xf numFmtId="0" fontId="7" fillId="0" borderId="10" xfId="0" applyFont="1" applyFill="1" applyBorder="1" applyAlignment="1">
      <alignment horizontal="left" vertical="center"/>
    </xf>
    <xf numFmtId="0" fontId="0" fillId="0" borderId="28" xfId="0" applyBorder="1" applyAlignment="1" applyProtection="1">
      <alignment horizontal="center" vertical="center"/>
    </xf>
    <xf numFmtId="0" fontId="0" fillId="0" borderId="20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22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0" fontId="0" fillId="0" borderId="24" xfId="0" applyBorder="1" applyAlignment="1">
      <alignment horizontal="center" vertical="center" shrinkToFit="1"/>
    </xf>
    <xf numFmtId="0" fontId="0" fillId="0" borderId="25" xfId="0" applyBorder="1" applyAlignment="1">
      <alignment horizontal="center" vertical="center" shrinkToFit="1"/>
    </xf>
    <xf numFmtId="0" fontId="2" fillId="0" borderId="0" xfId="0" applyFont="1" applyFill="1" applyAlignment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6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28" fillId="0" borderId="6" xfId="0" applyFont="1" applyFill="1" applyBorder="1" applyAlignment="1" applyProtection="1">
      <alignment vertical="center"/>
      <protection locked="0"/>
    </xf>
    <xf numFmtId="0" fontId="28" fillId="0" borderId="6" xfId="0" applyFont="1" applyFill="1" applyBorder="1" applyAlignment="1">
      <alignment vertical="center"/>
    </xf>
    <xf numFmtId="0" fontId="20" fillId="0" borderId="0" xfId="0" applyFont="1" applyAlignment="1">
      <alignment vertical="center"/>
    </xf>
    <xf numFmtId="0" fontId="2" fillId="0" borderId="0" xfId="0" applyFont="1" applyFill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0" fontId="11" fillId="0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Fill="1" applyAlignment="1">
      <alignment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28" fillId="0" borderId="6" xfId="0" applyFont="1" applyFill="1" applyBorder="1" applyAlignment="1" applyProtection="1">
      <alignment horizontal="center" vertical="center"/>
      <protection locked="0"/>
    </xf>
    <xf numFmtId="0" fontId="33" fillId="3" borderId="15" xfId="0" applyFont="1" applyFill="1" applyBorder="1" applyAlignment="1">
      <alignment horizontal="center" vertical="center" wrapText="1"/>
    </xf>
    <xf numFmtId="0" fontId="33" fillId="3" borderId="18" xfId="0" applyFont="1" applyFill="1" applyBorder="1" applyAlignment="1">
      <alignment horizontal="center" vertical="center"/>
    </xf>
    <xf numFmtId="0" fontId="33" fillId="3" borderId="18" xfId="0" applyFont="1" applyFill="1" applyBorder="1" applyAlignment="1">
      <alignment horizontal="center" vertical="center" wrapText="1"/>
    </xf>
    <xf numFmtId="177" fontId="0" fillId="0" borderId="28" xfId="0" applyNumberFormat="1" applyBorder="1" applyAlignment="1">
      <alignment horizontal="center" vertical="center"/>
    </xf>
    <xf numFmtId="0" fontId="23" fillId="5" borderId="28" xfId="2" applyFont="1" applyFill="1" applyBorder="1" applyAlignment="1" applyProtection="1">
      <alignment horizontal="center" vertical="center"/>
    </xf>
    <xf numFmtId="0" fontId="23" fillId="4" borderId="28" xfId="2" applyFont="1" applyFill="1" applyBorder="1" applyAlignment="1" applyProtection="1">
      <alignment horizontal="center" vertical="center"/>
    </xf>
    <xf numFmtId="0" fontId="23" fillId="5" borderId="28" xfId="1" applyFont="1" applyFill="1" applyBorder="1" applyAlignment="1" applyProtection="1">
      <alignment horizontal="center" vertical="center" wrapText="1"/>
    </xf>
    <xf numFmtId="0" fontId="23" fillId="4" borderId="28" xfId="1" applyFont="1" applyFill="1" applyBorder="1" applyAlignment="1" applyProtection="1">
      <alignment horizontal="center" vertical="center" wrapText="1"/>
    </xf>
    <xf numFmtId="0" fontId="24" fillId="0" borderId="0" xfId="2" applyFont="1" applyProtection="1">
      <alignment vertical="center"/>
    </xf>
    <xf numFmtId="0" fontId="22" fillId="0" borderId="0" xfId="2" applyProtection="1">
      <alignment vertical="center"/>
    </xf>
    <xf numFmtId="0" fontId="23" fillId="6" borderId="28" xfId="2" applyFont="1" applyFill="1" applyBorder="1" applyAlignment="1" applyProtection="1">
      <alignment horizontal="center" vertical="center"/>
    </xf>
    <xf numFmtId="0" fontId="23" fillId="6" borderId="28" xfId="1" applyFont="1" applyFill="1" applyBorder="1" applyAlignment="1" applyProtection="1">
      <alignment horizontal="center" vertical="center" wrapText="1"/>
    </xf>
    <xf numFmtId="179" fontId="23" fillId="6" borderId="28" xfId="1" applyNumberFormat="1" applyFont="1" applyFill="1" applyBorder="1" applyAlignment="1" applyProtection="1">
      <alignment horizontal="center" vertical="center" wrapText="1"/>
    </xf>
    <xf numFmtId="57" fontId="22" fillId="0" borderId="28" xfId="2" applyNumberFormat="1" applyBorder="1" applyProtection="1">
      <alignment vertical="center"/>
    </xf>
    <xf numFmtId="0" fontId="22" fillId="0" borderId="28" xfId="2" applyBorder="1" applyProtection="1">
      <alignment vertical="center"/>
    </xf>
    <xf numFmtId="0" fontId="25" fillId="6" borderId="28" xfId="2" applyFont="1" applyFill="1" applyBorder="1" applyAlignment="1" applyProtection="1">
      <alignment horizontal="center" vertical="center"/>
    </xf>
    <xf numFmtId="0" fontId="25" fillId="6" borderId="28" xfId="1" applyFont="1" applyFill="1" applyBorder="1" applyAlignment="1" applyProtection="1">
      <alignment horizontal="center" vertical="center" wrapText="1"/>
    </xf>
    <xf numFmtId="179" fontId="25" fillId="6" borderId="28" xfId="1" applyNumberFormat="1" applyFont="1" applyFill="1" applyBorder="1" applyAlignment="1" applyProtection="1">
      <alignment horizontal="center" vertical="center" wrapText="1"/>
    </xf>
    <xf numFmtId="176" fontId="26" fillId="6" borderId="28" xfId="2" applyNumberFormat="1" applyFont="1" applyFill="1" applyBorder="1" applyAlignment="1" applyProtection="1">
      <alignment horizontal="center" vertical="top"/>
    </xf>
    <xf numFmtId="0" fontId="26" fillId="6" borderId="28" xfId="2" applyFont="1" applyFill="1" applyBorder="1" applyAlignment="1" applyProtection="1">
      <alignment horizontal="center" vertical="top"/>
    </xf>
    <xf numFmtId="0" fontId="26" fillId="0" borderId="28" xfId="2" applyFont="1" applyFill="1" applyBorder="1" applyAlignment="1" applyProtection="1">
      <alignment horizontal="center" vertical="top"/>
    </xf>
    <xf numFmtId="0" fontId="26" fillId="6" borderId="28" xfId="2" applyFont="1" applyFill="1" applyBorder="1" applyAlignment="1" applyProtection="1">
      <alignment horizontal="center" vertical="center"/>
    </xf>
    <xf numFmtId="0" fontId="27" fillId="6" borderId="28" xfId="2" applyFont="1" applyFill="1" applyBorder="1" applyAlignment="1" applyProtection="1">
      <alignment horizontal="center" vertical="center"/>
    </xf>
    <xf numFmtId="179" fontId="26" fillId="6" borderId="28" xfId="2" applyNumberFormat="1" applyFont="1" applyFill="1" applyBorder="1" applyAlignment="1" applyProtection="1">
      <alignment horizontal="center" vertical="center"/>
    </xf>
    <xf numFmtId="177" fontId="27" fillId="6" borderId="28" xfId="2" applyNumberFormat="1" applyFont="1" applyFill="1" applyBorder="1" applyAlignment="1" applyProtection="1">
      <alignment horizontal="center" vertical="center"/>
    </xf>
    <xf numFmtId="0" fontId="22" fillId="0" borderId="0" xfId="2" applyBorder="1" applyProtection="1">
      <alignment vertical="center"/>
    </xf>
    <xf numFmtId="0" fontId="25" fillId="0" borderId="28" xfId="2" applyFont="1" applyFill="1" applyBorder="1" applyAlignment="1" applyProtection="1">
      <alignment horizontal="center" vertical="center"/>
    </xf>
    <xf numFmtId="180" fontId="27" fillId="6" borderId="28" xfId="2" applyNumberFormat="1" applyFont="1" applyFill="1" applyBorder="1" applyAlignment="1" applyProtection="1">
      <alignment horizontal="center" vertical="center"/>
    </xf>
    <xf numFmtId="176" fontId="26" fillId="6" borderId="28" xfId="0" applyNumberFormat="1" applyFont="1" applyFill="1" applyBorder="1" applyAlignment="1" applyProtection="1">
      <alignment horizontal="center" vertical="top"/>
    </xf>
    <xf numFmtId="0" fontId="26" fillId="6" borderId="28" xfId="0" applyFont="1" applyFill="1" applyBorder="1" applyAlignment="1" applyProtection="1">
      <alignment horizontal="center" vertical="top"/>
    </xf>
    <xf numFmtId="0" fontId="26" fillId="0" borderId="28" xfId="0" applyFont="1" applyFill="1" applyBorder="1" applyAlignment="1" applyProtection="1">
      <alignment horizontal="center" vertical="top"/>
    </xf>
    <xf numFmtId="0" fontId="26" fillId="6" borderId="28" xfId="0" applyFont="1" applyFill="1" applyBorder="1" applyAlignment="1" applyProtection="1">
      <alignment horizontal="center" vertical="center"/>
    </xf>
    <xf numFmtId="0" fontId="27" fillId="6" borderId="28" xfId="0" applyFont="1" applyFill="1" applyBorder="1" applyAlignment="1" applyProtection="1">
      <alignment horizontal="center" vertical="center"/>
    </xf>
    <xf numFmtId="179" fontId="26" fillId="6" borderId="28" xfId="0" applyNumberFormat="1" applyFont="1" applyFill="1" applyBorder="1" applyAlignment="1" applyProtection="1">
      <alignment horizontal="center" vertical="center"/>
    </xf>
    <xf numFmtId="177" fontId="27" fillId="6" borderId="28" xfId="0" applyNumberFormat="1" applyFont="1" applyFill="1" applyBorder="1" applyAlignment="1" applyProtection="1">
      <alignment horizontal="center" vertical="center"/>
    </xf>
    <xf numFmtId="0" fontId="26" fillId="0" borderId="28" xfId="0" applyFont="1" applyFill="1" applyBorder="1" applyAlignment="1" applyProtection="1">
      <alignment horizontal="center" vertical="center"/>
    </xf>
    <xf numFmtId="177" fontId="27" fillId="0" borderId="28" xfId="0" applyNumberFormat="1" applyFont="1" applyFill="1" applyBorder="1" applyAlignment="1" applyProtection="1">
      <alignment horizontal="center" vertical="center"/>
    </xf>
    <xf numFmtId="0" fontId="26" fillId="0" borderId="28" xfId="2" applyFont="1" applyFill="1" applyBorder="1" applyAlignment="1" applyProtection="1">
      <alignment horizontal="center" vertical="center"/>
    </xf>
    <xf numFmtId="0" fontId="37" fillId="0" borderId="28" xfId="2" applyFont="1" applyFill="1" applyBorder="1" applyAlignment="1" applyProtection="1">
      <alignment horizontal="center" vertical="top"/>
    </xf>
    <xf numFmtId="0" fontId="26" fillId="6" borderId="29" xfId="2" applyFont="1" applyFill="1" applyBorder="1" applyAlignment="1" applyProtection="1">
      <alignment horizontal="center" vertical="center"/>
    </xf>
    <xf numFmtId="0" fontId="26" fillId="0" borderId="28" xfId="1" applyFont="1" applyBorder="1" applyAlignment="1" applyProtection="1">
      <alignment horizontal="center" vertical="center"/>
    </xf>
    <xf numFmtId="0" fontId="26" fillId="0" borderId="28" xfId="2" applyFont="1" applyBorder="1" applyAlignment="1" applyProtection="1">
      <alignment horizontal="center" vertical="center"/>
    </xf>
    <xf numFmtId="0" fontId="26" fillId="0" borderId="28" xfId="1" applyFont="1" applyFill="1" applyBorder="1" applyAlignment="1" applyProtection="1">
      <alignment horizontal="center" vertical="center"/>
    </xf>
    <xf numFmtId="0" fontId="26" fillId="0" borderId="29" xfId="1" applyFont="1" applyBorder="1" applyAlignment="1" applyProtection="1">
      <alignment horizontal="center" vertical="center" wrapText="1"/>
    </xf>
    <xf numFmtId="179" fontId="26" fillId="0" borderId="28" xfId="1" applyNumberFormat="1" applyFont="1" applyBorder="1" applyAlignment="1" applyProtection="1">
      <alignment horizontal="center" vertical="center"/>
    </xf>
    <xf numFmtId="178" fontId="26" fillId="0" borderId="28" xfId="1" applyNumberFormat="1" applyFont="1" applyBorder="1" applyAlignment="1" applyProtection="1">
      <alignment horizontal="center" vertical="center"/>
    </xf>
    <xf numFmtId="0" fontId="26" fillId="0" borderId="28" xfId="1" applyFont="1" applyBorder="1" applyAlignment="1" applyProtection="1">
      <alignment horizontal="center" vertical="center" wrapText="1"/>
    </xf>
    <xf numFmtId="0" fontId="22" fillId="0" borderId="28" xfId="2" applyBorder="1" applyAlignment="1" applyProtection="1">
      <alignment horizontal="center" vertical="center"/>
    </xf>
    <xf numFmtId="0" fontId="22" fillId="0" borderId="28" xfId="2" applyFill="1" applyBorder="1" applyAlignment="1" applyProtection="1">
      <alignment horizontal="center" vertical="center"/>
    </xf>
    <xf numFmtId="177" fontId="22" fillId="0" borderId="28" xfId="2" applyNumberFormat="1" applyBorder="1" applyAlignment="1" applyProtection="1">
      <alignment horizontal="center" vertical="center"/>
    </xf>
    <xf numFmtId="0" fontId="0" fillId="0" borderId="11" xfId="0" applyBorder="1" applyAlignment="1">
      <alignment horizontal="center" vertical="center" shrinkToFit="1"/>
    </xf>
    <xf numFmtId="0" fontId="0" fillId="0" borderId="5" xfId="0" applyBorder="1" applyAlignment="1">
      <alignment horizontal="center" vertical="center" shrinkToFit="1"/>
    </xf>
    <xf numFmtId="0" fontId="0" fillId="0" borderId="11" xfId="0" applyNumberFormat="1" applyBorder="1" applyAlignment="1">
      <alignment horizontal="center" vertical="center" shrinkToFit="1"/>
    </xf>
    <xf numFmtId="0" fontId="0" fillId="0" borderId="23" xfId="0" applyNumberFormat="1" applyBorder="1" applyAlignment="1">
      <alignment horizontal="center" vertical="center" shrinkToFit="1"/>
    </xf>
    <xf numFmtId="2" fontId="0" fillId="0" borderId="11" xfId="0" applyNumberFormat="1" applyBorder="1" applyAlignment="1">
      <alignment horizontal="center" vertical="center" shrinkToFit="1"/>
    </xf>
    <xf numFmtId="2" fontId="0" fillId="0" borderId="5" xfId="0" applyNumberFormat="1" applyBorder="1" applyAlignment="1">
      <alignment horizontal="center" vertical="center" shrinkToFit="1"/>
    </xf>
    <xf numFmtId="0" fontId="0" fillId="0" borderId="40" xfId="0" applyBorder="1" applyAlignment="1">
      <alignment horizontal="center" vertical="center" shrinkToFit="1"/>
    </xf>
    <xf numFmtId="0" fontId="0" fillId="0" borderId="41" xfId="0" applyBorder="1" applyAlignment="1">
      <alignment horizontal="center" vertical="center" shrinkToFit="1"/>
    </xf>
    <xf numFmtId="179" fontId="0" fillId="0" borderId="40" xfId="0" applyNumberFormat="1" applyBorder="1" applyAlignment="1">
      <alignment horizontal="center" vertical="center" shrinkToFit="1"/>
    </xf>
    <xf numFmtId="179" fontId="0" fillId="0" borderId="41" xfId="0" applyNumberFormat="1" applyBorder="1" applyAlignment="1">
      <alignment horizontal="center" vertical="center" shrinkToFit="1"/>
    </xf>
    <xf numFmtId="0" fontId="30" fillId="2" borderId="33" xfId="0" applyFont="1" applyFill="1" applyBorder="1" applyAlignment="1">
      <alignment horizontal="center" vertical="center" shrinkToFit="1"/>
    </xf>
    <xf numFmtId="0" fontId="30" fillId="2" borderId="0" xfId="0" applyFont="1" applyFill="1" applyBorder="1" applyAlignment="1">
      <alignment horizontal="center" vertical="center" shrinkToFit="1"/>
    </xf>
    <xf numFmtId="0" fontId="9" fillId="0" borderId="34" xfId="0" applyFont="1" applyBorder="1" applyAlignment="1">
      <alignment horizontal="center" vertical="center"/>
    </xf>
    <xf numFmtId="0" fontId="9" fillId="0" borderId="35" xfId="0" applyFont="1" applyBorder="1" applyAlignment="1">
      <alignment horizontal="center" vertical="center"/>
    </xf>
    <xf numFmtId="0" fontId="9" fillId="0" borderId="36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/>
    </xf>
    <xf numFmtId="0" fontId="4" fillId="0" borderId="6" xfId="0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left" vertical="center"/>
      <protection locked="0"/>
    </xf>
    <xf numFmtId="0" fontId="2" fillId="0" borderId="12" xfId="0" applyFont="1" applyFill="1" applyBorder="1" applyAlignment="1" applyProtection="1">
      <alignment horizontal="left" vertical="center"/>
      <protection locked="0"/>
    </xf>
    <xf numFmtId="0" fontId="2" fillId="0" borderId="14" xfId="0" applyFont="1" applyFill="1" applyBorder="1" applyAlignment="1" applyProtection="1">
      <alignment horizontal="left" vertical="center"/>
      <protection locked="0"/>
    </xf>
    <xf numFmtId="0" fontId="33" fillId="3" borderId="18" xfId="0" applyFont="1" applyFill="1" applyBorder="1" applyAlignment="1">
      <alignment horizontal="center" vertical="center" wrapText="1"/>
    </xf>
    <xf numFmtId="0" fontId="33" fillId="3" borderId="17" xfId="0" applyFont="1" applyFill="1" applyBorder="1" applyAlignment="1">
      <alignment horizontal="center" vertical="center" wrapText="1"/>
    </xf>
    <xf numFmtId="0" fontId="33" fillId="3" borderId="19" xfId="0" applyFont="1" applyFill="1" applyBorder="1" applyAlignment="1">
      <alignment horizontal="center" vertical="center" wrapText="1"/>
    </xf>
    <xf numFmtId="0" fontId="7" fillId="0" borderId="10" xfId="0" applyFont="1" applyFill="1" applyBorder="1" applyAlignment="1">
      <alignment horizontal="center" vertical="center"/>
    </xf>
    <xf numFmtId="0" fontId="7" fillId="0" borderId="9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7" fillId="0" borderId="10" xfId="0" applyFont="1" applyFill="1" applyBorder="1" applyAlignment="1" applyProtection="1">
      <alignment horizontal="center" vertical="center"/>
      <protection locked="0"/>
    </xf>
    <xf numFmtId="0" fontId="28" fillId="0" borderId="6" xfId="0" applyFont="1" applyFill="1" applyBorder="1" applyAlignment="1" applyProtection="1">
      <alignment horizontal="center" vertical="center"/>
      <protection locked="0"/>
    </xf>
    <xf numFmtId="0" fontId="13" fillId="0" borderId="10" xfId="0" applyFont="1" applyFill="1" applyBorder="1" applyAlignment="1" applyProtection="1">
      <alignment horizontal="center" vertical="center"/>
      <protection locked="0"/>
    </xf>
    <xf numFmtId="0" fontId="33" fillId="3" borderId="16" xfId="0" applyFont="1" applyFill="1" applyBorder="1" applyAlignment="1">
      <alignment horizontal="center" vertical="center" wrapText="1"/>
    </xf>
    <xf numFmtId="0" fontId="33" fillId="3" borderId="39" xfId="0" applyFont="1" applyFill="1" applyBorder="1" applyAlignment="1">
      <alignment horizontal="center" vertical="center" wrapText="1"/>
    </xf>
    <xf numFmtId="0" fontId="31" fillId="2" borderId="30" xfId="0" applyFont="1" applyFill="1" applyBorder="1" applyAlignment="1">
      <alignment horizontal="center" vertical="center" wrapText="1"/>
    </xf>
    <xf numFmtId="0" fontId="31" fillId="2" borderId="31" xfId="0" applyFont="1" applyFill="1" applyBorder="1" applyAlignment="1">
      <alignment horizontal="center" vertical="center" wrapText="1"/>
    </xf>
    <xf numFmtId="0" fontId="31" fillId="2" borderId="32" xfId="0" applyFont="1" applyFill="1" applyBorder="1" applyAlignment="1">
      <alignment horizontal="center" vertical="center" wrapText="1"/>
    </xf>
    <xf numFmtId="0" fontId="5" fillId="0" borderId="30" xfId="0" applyFont="1" applyBorder="1" applyAlignment="1">
      <alignment horizontal="center" vertical="center"/>
    </xf>
    <xf numFmtId="0" fontId="5" fillId="0" borderId="31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2" fontId="0" fillId="0" borderId="42" xfId="0" applyNumberFormat="1" applyBorder="1" applyAlignment="1">
      <alignment horizontal="center" vertical="center" shrinkToFit="1"/>
    </xf>
    <xf numFmtId="2" fontId="0" fillId="0" borderId="43" xfId="0" applyNumberFormat="1" applyBorder="1" applyAlignment="1">
      <alignment horizontal="center" vertical="center" shrinkToFit="1"/>
    </xf>
    <xf numFmtId="0" fontId="2" fillId="0" borderId="28" xfId="3" applyFont="1" applyBorder="1" applyAlignment="1">
      <alignment horizontal="center" vertical="center"/>
    </xf>
    <xf numFmtId="0" fontId="29" fillId="0" borderId="13" xfId="0" applyFont="1" applyFill="1" applyBorder="1" applyAlignment="1" applyProtection="1">
      <alignment horizontal="left" vertical="center" wrapText="1"/>
      <protection locked="0"/>
    </xf>
    <xf numFmtId="0" fontId="29" fillId="0" borderId="12" xfId="0" applyFont="1" applyFill="1" applyBorder="1" applyAlignment="1" applyProtection="1">
      <alignment horizontal="left" vertical="center"/>
      <protection locked="0"/>
    </xf>
    <xf numFmtId="0" fontId="29" fillId="0" borderId="14" xfId="0" applyFont="1" applyFill="1" applyBorder="1" applyAlignment="1" applyProtection="1">
      <alignment horizontal="left" vertical="center"/>
      <protection locked="0"/>
    </xf>
    <xf numFmtId="0" fontId="2" fillId="0" borderId="13" xfId="0" applyFont="1" applyBorder="1" applyAlignment="1" applyProtection="1">
      <alignment horizontal="left" vertical="center"/>
      <protection locked="0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4" xfId="0" applyFont="1" applyBorder="1" applyAlignment="1" applyProtection="1">
      <alignment horizontal="left" vertical="center"/>
      <protection locked="0"/>
    </xf>
    <xf numFmtId="0" fontId="6" fillId="0" borderId="38" xfId="0" applyFont="1" applyBorder="1" applyAlignment="1">
      <alignment horizontal="left" vertical="center" wrapText="1"/>
    </xf>
    <xf numFmtId="0" fontId="0" fillId="0" borderId="26" xfId="0" applyBorder="1" applyAlignment="1">
      <alignment horizontal="center" vertical="center" shrinkToFit="1"/>
    </xf>
    <xf numFmtId="0" fontId="0" fillId="0" borderId="27" xfId="0" applyBorder="1" applyAlignment="1">
      <alignment horizontal="center" vertical="center" shrinkToFit="1"/>
    </xf>
    <xf numFmtId="0" fontId="0" fillId="0" borderId="26" xfId="0" applyNumberFormat="1" applyBorder="1" applyAlignment="1">
      <alignment horizontal="center" vertical="center" shrinkToFit="1"/>
    </xf>
    <xf numFmtId="0" fontId="0" fillId="0" borderId="7" xfId="0" applyNumberFormat="1" applyBorder="1" applyAlignment="1">
      <alignment horizontal="center" vertical="center" shrinkToFit="1"/>
    </xf>
    <xf numFmtId="0" fontId="0" fillId="0" borderId="42" xfId="0" applyBorder="1" applyAlignment="1">
      <alignment horizontal="center" vertical="center" shrinkToFit="1"/>
    </xf>
    <xf numFmtId="0" fontId="0" fillId="0" borderId="43" xfId="0" applyBorder="1" applyAlignment="1">
      <alignment horizontal="center" vertical="center" shrinkToFit="1"/>
    </xf>
    <xf numFmtId="0" fontId="0" fillId="0" borderId="1" xfId="0" applyBorder="1" applyAlignment="1">
      <alignment horizontal="center" vertical="center" shrinkToFit="1"/>
    </xf>
    <xf numFmtId="0" fontId="0" fillId="0" borderId="2" xfId="0" applyBorder="1" applyAlignment="1">
      <alignment horizontal="center" vertical="center" shrinkToFit="1"/>
    </xf>
    <xf numFmtId="0" fontId="0" fillId="0" borderId="1" xfId="0" applyNumberFormat="1" applyBorder="1" applyAlignment="1">
      <alignment horizontal="center" vertical="center" shrinkToFit="1"/>
    </xf>
    <xf numFmtId="0" fontId="0" fillId="0" borderId="21" xfId="0" applyNumberFormat="1" applyBorder="1" applyAlignment="1">
      <alignment horizontal="center" vertical="center" shrinkToFit="1"/>
    </xf>
  </cellXfs>
  <cellStyles count="5">
    <cellStyle name="標準" xfId="0" builtinId="0"/>
    <cellStyle name="標準 2" xfId="2" xr:uid="{00000000-0005-0000-0000-000001000000}"/>
    <cellStyle name="標準 2 2 2" xfId="1" xr:uid="{00000000-0005-0000-0000-000002000000}"/>
    <cellStyle name="標準 2 3" xfId="3" xr:uid="{94EE5916-4959-4636-8ABA-EEA05A859EFA}"/>
    <cellStyle name="標準 3" xfId="4" xr:uid="{9A5A88E0-4AEB-442B-8632-8F316386F902}"/>
  </cellStyles>
  <dxfs count="3"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  <dxf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17</xdr:col>
      <xdr:colOff>831850</xdr:colOff>
      <xdr:row>0</xdr:row>
      <xdr:rowOff>88900</xdr:rowOff>
    </xdr:from>
    <xdr:ext cx="3979166" cy="3176382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D0D9A809-93C0-425F-B154-569B35EB3253}"/>
            </a:ext>
          </a:extLst>
        </xdr:cNvPr>
        <xdr:cNvSpPr txBox="1"/>
      </xdr:nvSpPr>
      <xdr:spPr>
        <a:xfrm>
          <a:off x="9391650" y="88900"/>
          <a:ext cx="3979166" cy="3176382"/>
        </a:xfrm>
        <a:prstGeom prst="rect">
          <a:avLst/>
        </a:prstGeom>
        <a:solidFill>
          <a:srgbClr val="FFFF00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>
              <a:solidFill>
                <a:srgbClr val="FF0000"/>
              </a:solidFill>
            </a:rPr>
            <a:t>使用方法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●左の納品書の色付けされたセルに必要事項を入力　①～⑧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●下の赤文字　製品名から対象品を選択（プルダウンより選択）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●下の赤文字　出荷枚数を入力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注意１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同じ製品を複数部位で使用する場合、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それぞれの部位での使用枚数を工事施工者に確認し、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分けて記載してください</a:t>
          </a:r>
          <a:endParaRPr kumimoji="1" lang="en-US" altLang="ja-JP" sz="1100">
            <a:solidFill>
              <a:srgbClr val="FF0000"/>
            </a:solidFill>
          </a:endParaRPr>
        </a:p>
        <a:p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en-US" altLang="ja-JP" sz="1100">
              <a:solidFill>
                <a:srgbClr val="FF0000"/>
              </a:solidFill>
            </a:rPr>
            <a:t>【</a:t>
          </a:r>
          <a:r>
            <a:rPr kumimoji="1" lang="ja-JP" altLang="en-US" sz="1100">
              <a:solidFill>
                <a:srgbClr val="FF0000"/>
              </a:solidFill>
            </a:rPr>
            <a:t>注意２</a:t>
          </a:r>
          <a:r>
            <a:rPr kumimoji="1" lang="en-US" altLang="ja-JP" sz="1100">
              <a:solidFill>
                <a:srgbClr val="FF0000"/>
              </a:solidFill>
            </a:rPr>
            <a:t>】</a:t>
          </a:r>
        </a:p>
        <a:p>
          <a:r>
            <a:rPr kumimoji="1" lang="ja-JP" altLang="en-US" sz="1100">
              <a:solidFill>
                <a:srgbClr val="FF0000"/>
              </a:solidFill>
            </a:rPr>
            <a:t>ブランド品（Ｅｃｏ受注生産品を除く）とそれ以外を併記することは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できません。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ブランド品</a:t>
          </a:r>
          <a:r>
            <a:rPr kumimoji="1" lang="ja-JP" altLang="ja-JP" sz="11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（Ｅｃｏ受注生産品を除く）</a:t>
          </a:r>
          <a:r>
            <a:rPr kumimoji="1" lang="ja-JP" altLang="en-US" sz="1100">
              <a:solidFill>
                <a:srgbClr val="FF0000"/>
              </a:solidFill>
            </a:rPr>
            <a:t>以外は専用の</a:t>
          </a:r>
          <a:r>
            <a:rPr kumimoji="1" lang="en-US" altLang="ja-JP" sz="1100">
              <a:solidFill>
                <a:srgbClr val="FF0000"/>
              </a:solidFill>
            </a:rPr>
            <a:t>Excel</a:t>
          </a:r>
          <a:r>
            <a:rPr kumimoji="1" lang="ja-JP" altLang="en-US" sz="1100">
              <a:solidFill>
                <a:srgbClr val="FF0000"/>
              </a:solidFill>
            </a:rPr>
            <a:t>ファイルを</a:t>
          </a:r>
          <a:endParaRPr kumimoji="1" lang="en-US" altLang="ja-JP" sz="1100">
            <a:solidFill>
              <a:srgbClr val="FF0000"/>
            </a:solidFill>
          </a:endParaRPr>
        </a:p>
        <a:p>
          <a:r>
            <a:rPr kumimoji="1" lang="ja-JP" altLang="en-US" sz="1100">
              <a:solidFill>
                <a:srgbClr val="FF0000"/>
              </a:solidFill>
            </a:rPr>
            <a:t>別途用意していますのでそちらをご活用ください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T39"/>
  <sheetViews>
    <sheetView showGridLines="0" tabSelected="1" view="pageBreakPreview" zoomScale="85" zoomScaleNormal="100" zoomScaleSheetLayoutView="85" workbookViewId="0">
      <selection activeCell="F1" sqref="F1:G1"/>
    </sheetView>
  </sheetViews>
  <sheetFormatPr defaultRowHeight="13.2" x14ac:dyDescent="0.2"/>
  <cols>
    <col min="1" max="1" width="2.44140625" style="35" customWidth="1"/>
    <col min="2" max="2" width="18.88671875" style="35" bestFit="1" customWidth="1"/>
    <col min="3" max="3" width="20.109375" style="35" customWidth="1"/>
    <col min="4" max="4" width="17.6640625" style="35" customWidth="1"/>
    <col min="5" max="6" width="7.33203125" style="35" customWidth="1"/>
    <col min="7" max="12" width="6.77734375" style="35" customWidth="1"/>
    <col min="13" max="13" width="1.109375" style="35" customWidth="1"/>
    <col min="14" max="14" width="8.88671875" style="35" hidden="1" customWidth="1"/>
    <col min="15" max="15" width="1.88671875" style="35" customWidth="1"/>
    <col min="16" max="16" width="14.88671875" style="35" customWidth="1"/>
    <col min="17" max="17" width="17.109375" style="35" customWidth="1"/>
    <col min="18" max="18" width="38.6640625" style="35" customWidth="1"/>
    <col min="19" max="19" width="16.21875" style="35" customWidth="1"/>
    <col min="20" max="20" width="14.77734375" style="35" customWidth="1"/>
    <col min="21" max="16384" width="8.88671875" style="35"/>
  </cols>
  <sheetData>
    <row r="1" spans="2:20" s="26" customFormat="1" ht="21.6" customHeight="1" thickBot="1" x14ac:dyDescent="0.25">
      <c r="B1" s="25"/>
      <c r="F1" s="121"/>
      <c r="G1" s="121"/>
      <c r="H1" s="27" t="s">
        <v>421</v>
      </c>
      <c r="I1" s="42"/>
      <c r="J1" s="28" t="s">
        <v>320</v>
      </c>
      <c r="K1" s="42"/>
      <c r="L1" s="28" t="s">
        <v>319</v>
      </c>
      <c r="P1" s="29" t="s">
        <v>21</v>
      </c>
    </row>
    <row r="2" spans="2:20" s="26" customFormat="1" ht="29.55" customHeight="1" thickBot="1" x14ac:dyDescent="0.25">
      <c r="B2" s="103" t="s">
        <v>411</v>
      </c>
      <c r="C2" s="104"/>
      <c r="D2" s="104"/>
    </row>
    <row r="3" spans="2:20" s="26" customFormat="1" ht="37.200000000000003" customHeight="1" thickTop="1" thickBot="1" x14ac:dyDescent="0.25">
      <c r="B3" s="105" t="s">
        <v>11</v>
      </c>
      <c r="C3" s="106"/>
      <c r="D3" s="106"/>
      <c r="E3" s="125" t="s">
        <v>419</v>
      </c>
      <c r="F3" s="126"/>
      <c r="G3" s="126"/>
      <c r="H3" s="126"/>
      <c r="I3" s="126"/>
      <c r="J3" s="126"/>
      <c r="K3" s="126"/>
      <c r="L3" s="127"/>
    </row>
    <row r="4" spans="2:20" s="26" customFormat="1" ht="27.6" customHeight="1" thickTop="1" thickBot="1" x14ac:dyDescent="0.25">
      <c r="B4" s="107"/>
      <c r="C4" s="108"/>
      <c r="D4" s="108"/>
      <c r="E4" s="128" t="s">
        <v>0</v>
      </c>
      <c r="F4" s="129"/>
      <c r="G4" s="129"/>
      <c r="H4" s="129"/>
      <c r="I4" s="129"/>
      <c r="J4" s="129"/>
      <c r="K4" s="129"/>
      <c r="L4" s="130"/>
    </row>
    <row r="5" spans="2:20" s="30" customFormat="1" ht="13.2" customHeight="1" thickTop="1" x14ac:dyDescent="0.2">
      <c r="B5" s="2"/>
      <c r="C5" s="2"/>
    </row>
    <row r="6" spans="2:20" s="30" customFormat="1" ht="28.2" customHeight="1" thickBot="1" x14ac:dyDescent="0.25">
      <c r="B6" s="109"/>
      <c r="C6" s="109"/>
      <c r="D6" s="31" t="s">
        <v>9</v>
      </c>
      <c r="G6" s="23"/>
      <c r="P6" s="29" t="s">
        <v>22</v>
      </c>
    </row>
    <row r="7" spans="2:20" s="30" customFormat="1" ht="23.55" customHeight="1" x14ac:dyDescent="0.2">
      <c r="B7" s="32" t="s">
        <v>10</v>
      </c>
      <c r="C7" s="33"/>
    </row>
    <row r="8" spans="2:20" s="30" customFormat="1" ht="10.95" customHeight="1" x14ac:dyDescent="0.2">
      <c r="C8" s="32"/>
    </row>
    <row r="9" spans="2:20" s="30" customFormat="1" ht="28.2" customHeight="1" x14ac:dyDescent="0.2">
      <c r="B9" s="32"/>
      <c r="C9" s="32"/>
      <c r="E9" s="131" t="s">
        <v>8</v>
      </c>
      <c r="F9" s="132"/>
      <c r="G9" s="133"/>
      <c r="H9" s="110"/>
      <c r="I9" s="111"/>
      <c r="J9" s="111"/>
      <c r="K9" s="111"/>
      <c r="L9" s="112"/>
      <c r="P9" s="29" t="s">
        <v>23</v>
      </c>
    </row>
    <row r="10" spans="2:20" s="30" customFormat="1" ht="28.2" customHeight="1" x14ac:dyDescent="0.2">
      <c r="B10" s="32"/>
      <c r="E10" s="131" t="s">
        <v>6</v>
      </c>
      <c r="F10" s="132"/>
      <c r="G10" s="133"/>
      <c r="H10" s="110"/>
      <c r="I10" s="111"/>
      <c r="J10" s="111"/>
      <c r="K10" s="111"/>
      <c r="L10" s="112"/>
      <c r="P10" s="29" t="s">
        <v>28</v>
      </c>
    </row>
    <row r="11" spans="2:20" s="30" customFormat="1" ht="28.2" customHeight="1" x14ac:dyDescent="0.2">
      <c r="B11" s="33"/>
      <c r="E11" s="131" t="s">
        <v>4</v>
      </c>
      <c r="F11" s="132"/>
      <c r="G11" s="133"/>
      <c r="H11" s="140"/>
      <c r="I11" s="141"/>
      <c r="J11" s="141"/>
      <c r="K11" s="141"/>
      <c r="L11" s="142"/>
      <c r="P11" s="29" t="s">
        <v>24</v>
      </c>
    </row>
    <row r="12" spans="2:20" s="30" customFormat="1" ht="28.2" customHeight="1" x14ac:dyDescent="0.2">
      <c r="B12" s="2"/>
      <c r="E12" s="134" t="s">
        <v>7</v>
      </c>
      <c r="F12" s="135"/>
      <c r="G12" s="136"/>
      <c r="H12" s="143"/>
      <c r="I12" s="144"/>
      <c r="J12" s="144"/>
      <c r="K12" s="144"/>
      <c r="L12" s="145"/>
      <c r="P12" s="29" t="s">
        <v>25</v>
      </c>
    </row>
    <row r="13" spans="2:20" s="26" customFormat="1" ht="16.2" customHeight="1" x14ac:dyDescent="0.2">
      <c r="B13" s="25"/>
      <c r="E13" s="34" t="s">
        <v>5</v>
      </c>
    </row>
    <row r="14" spans="2:20" ht="13.8" thickBot="1" x14ac:dyDescent="0.25"/>
    <row r="15" spans="2:20" s="26" customFormat="1" ht="39" customHeight="1" thickBot="1" x14ac:dyDescent="0.25">
      <c r="B15" s="118" t="s">
        <v>1</v>
      </c>
      <c r="C15" s="119"/>
      <c r="D15" s="119"/>
      <c r="E15" s="122"/>
      <c r="F15" s="122"/>
      <c r="G15" s="122"/>
      <c r="H15" s="122"/>
      <c r="I15" s="122"/>
      <c r="J15" s="122"/>
      <c r="K15" s="116" t="s">
        <v>12</v>
      </c>
      <c r="L15" s="117"/>
      <c r="P15" s="29" t="s">
        <v>27</v>
      </c>
      <c r="R15" s="36" t="s">
        <v>18</v>
      </c>
      <c r="T15" s="37" t="s">
        <v>20</v>
      </c>
    </row>
    <row r="16" spans="2:20" s="26" customFormat="1" ht="3.6" customHeight="1" thickBot="1" x14ac:dyDescent="0.25">
      <c r="B16" s="38"/>
      <c r="C16" s="39"/>
    </row>
    <row r="17" spans="2:20" s="26" customFormat="1" ht="39" customHeight="1" thickBot="1" x14ac:dyDescent="0.25">
      <c r="B17" s="118" t="s">
        <v>420</v>
      </c>
      <c r="C17" s="119"/>
      <c r="D17" s="119"/>
      <c r="E17" s="120"/>
      <c r="F17" s="120"/>
      <c r="G17" s="13" t="s">
        <v>321</v>
      </c>
      <c r="H17" s="24"/>
      <c r="I17" s="13" t="s">
        <v>322</v>
      </c>
      <c r="J17" s="24"/>
      <c r="K17" s="15" t="s">
        <v>319</v>
      </c>
      <c r="L17" s="14"/>
      <c r="P17" s="29" t="s">
        <v>26</v>
      </c>
      <c r="R17" s="10" t="s">
        <v>19</v>
      </c>
      <c r="T17" s="10" t="s">
        <v>19</v>
      </c>
    </row>
    <row r="18" spans="2:20" s="40" customFormat="1" ht="3" customHeight="1" x14ac:dyDescent="0.2">
      <c r="B18" s="3"/>
      <c r="C18" s="1"/>
    </row>
    <row r="19" spans="2:20" ht="4.95" customHeight="1" thickBot="1" x14ac:dyDescent="0.25"/>
    <row r="20" spans="2:20" s="41" customFormat="1" ht="46.2" customHeight="1" x14ac:dyDescent="0.2">
      <c r="B20" s="43" t="s">
        <v>3</v>
      </c>
      <c r="C20" s="44" t="s">
        <v>416</v>
      </c>
      <c r="D20" s="45" t="s">
        <v>414</v>
      </c>
      <c r="E20" s="113" t="s">
        <v>415</v>
      </c>
      <c r="F20" s="114"/>
      <c r="G20" s="113" t="s">
        <v>417</v>
      </c>
      <c r="H20" s="124"/>
      <c r="I20" s="123" t="s">
        <v>413</v>
      </c>
      <c r="J20" s="114"/>
      <c r="K20" s="113" t="s">
        <v>423</v>
      </c>
      <c r="L20" s="115"/>
      <c r="P20" s="4" t="s">
        <v>13</v>
      </c>
      <c r="Q20" s="5" t="s">
        <v>14</v>
      </c>
      <c r="R20" s="11" t="s">
        <v>15</v>
      </c>
      <c r="S20" s="6" t="s">
        <v>16</v>
      </c>
      <c r="T20" s="12" t="s">
        <v>17</v>
      </c>
    </row>
    <row r="21" spans="2:20" ht="27.6" customHeight="1" x14ac:dyDescent="0.2">
      <c r="B21" s="17" t="str">
        <f>IF($R21="","","フクビ化学工業株式会社")</f>
        <v/>
      </c>
      <c r="C21" s="18" t="str">
        <f>IF($R21="","",VLOOKUP($R21,'製品登録一覧(ブランド品)'!$C:$K,1,0))</f>
        <v/>
      </c>
      <c r="D21" s="18" t="str">
        <f>IF($R21="","",VLOOKUP($R21,'製品登録一覧(ブランド品)'!$C:$K,2,0))</f>
        <v/>
      </c>
      <c r="E21" s="153" t="str">
        <f>IF($R21="","",VLOOKUP($R21,'製品登録一覧(ブランド品)'!$C:$K,3,0))</f>
        <v/>
      </c>
      <c r="F21" s="154"/>
      <c r="G21" s="99" t="str">
        <f>IF($R21="","",VLOOKUP($R21,'製品登録一覧(ブランド品)'!$C:$K,6,0))</f>
        <v/>
      </c>
      <c r="H21" s="100"/>
      <c r="I21" s="101" t="str">
        <f>IF($R21="","",VLOOKUP($R21,'製品登録一覧(ブランド品)'!$C:$K,7,0))</f>
        <v/>
      </c>
      <c r="J21" s="102"/>
      <c r="K21" s="155" t="str">
        <f>IF($C21="","",S21*T21)</f>
        <v/>
      </c>
      <c r="L21" s="156"/>
      <c r="P21" s="16" t="str">
        <f>IF($R21="","",RIGHT($D21,LEN($D21)-4))</f>
        <v/>
      </c>
      <c r="Q21" s="7" t="str">
        <f>IF($R21="","",VLOOKUP($R21,'製品登録一覧(ブランド品)'!$C:$K,8,0))</f>
        <v/>
      </c>
      <c r="R21" s="8"/>
      <c r="S21" s="46" t="str">
        <f>IF($R21="","",VLOOKUP($R21,'製品登録一覧(ブランド品)'!$C:$K,9,0))</f>
        <v/>
      </c>
      <c r="T21" s="9"/>
    </row>
    <row r="22" spans="2:20" ht="27.6" customHeight="1" x14ac:dyDescent="0.2">
      <c r="B22" s="19" t="str">
        <f>IF($C22="","","フクビ化学工業株式会社")</f>
        <v/>
      </c>
      <c r="C22" s="20" t="str">
        <f>IF($R22="","",VLOOKUP($R22,'製品登録一覧(ブランド品)'!$C:$K,1,0))</f>
        <v/>
      </c>
      <c r="D22" s="20" t="str">
        <f>IF($C22="","",VLOOKUP($C22,'製品登録一覧(ブランド品)'!$C:$K,2,0))</f>
        <v/>
      </c>
      <c r="E22" s="93" t="str">
        <f>IF($C22="","",VLOOKUP($C22,'製品登録一覧(ブランド品)'!$C:$K,3,0))</f>
        <v/>
      </c>
      <c r="F22" s="94"/>
      <c r="G22" s="93" t="str">
        <f>IF($R22="","",VLOOKUP($R22,'製品登録一覧(ブランド品)'!$C:$K,6,0))</f>
        <v/>
      </c>
      <c r="H22" s="94"/>
      <c r="I22" s="97" t="str">
        <f>IF($R22="","",VLOOKUP($R22,'製品登録一覧(ブランド品)'!$C:$K,7,0))</f>
        <v/>
      </c>
      <c r="J22" s="98"/>
      <c r="K22" s="95" t="str">
        <f>IF($C22="","",S22*T22)</f>
        <v/>
      </c>
      <c r="L22" s="96"/>
      <c r="P22" s="7" t="str">
        <f t="shared" ref="P22:P27" si="0">IF($C22="","",RIGHT($D22,LEN($D22)-4))</f>
        <v/>
      </c>
      <c r="Q22" s="7" t="str">
        <f>IF($R22="","",VLOOKUP($R22,'製品登録一覧(ブランド品)'!$C:$K,8,0))</f>
        <v/>
      </c>
      <c r="R22" s="8"/>
      <c r="S22" s="7" t="str">
        <f>IF($C22="","",VLOOKUP($C22,'製品登録一覧(ブランド品)'!$C:$K,9,0))</f>
        <v/>
      </c>
      <c r="T22" s="9"/>
    </row>
    <row r="23" spans="2:20" ht="27.6" customHeight="1" x14ac:dyDescent="0.2">
      <c r="B23" s="19" t="str">
        <f t="shared" ref="B23:B27" si="1">IF($C23="","","フクビ化学工業株式会社")</f>
        <v/>
      </c>
      <c r="C23" s="20" t="str">
        <f>IF($R23="","",VLOOKUP($R23,'製品登録一覧(ブランド品)'!$C:$K,1,0))</f>
        <v/>
      </c>
      <c r="D23" s="20" t="str">
        <f>IF($C23="","",VLOOKUP($C23,'製品登録一覧(ブランド品)'!$C:$K,2,0))</f>
        <v/>
      </c>
      <c r="E23" s="93" t="str">
        <f>IF($C23="","",VLOOKUP($C23,'製品登録一覧(ブランド品)'!$C:$K,3,0))</f>
        <v/>
      </c>
      <c r="F23" s="94"/>
      <c r="G23" s="93" t="str">
        <f>IF($R23="","",VLOOKUP($R23,'製品登録一覧(ブランド品)'!$C:$K,6,0))</f>
        <v/>
      </c>
      <c r="H23" s="94"/>
      <c r="I23" s="97" t="str">
        <f>IF($R23="","",VLOOKUP($R23,'製品登録一覧(ブランド品)'!$C:$K,7,0))</f>
        <v/>
      </c>
      <c r="J23" s="98"/>
      <c r="K23" s="95" t="str">
        <f t="shared" ref="K23:K27" si="2">IF($C23="","",S23*T23)</f>
        <v/>
      </c>
      <c r="L23" s="96"/>
      <c r="P23" s="7" t="str">
        <f t="shared" si="0"/>
        <v/>
      </c>
      <c r="Q23" s="7" t="str">
        <f>IF($R23="","",VLOOKUP($R23,'製品登録一覧(ブランド品)'!$C:$K,8,0))</f>
        <v/>
      </c>
      <c r="R23" s="8"/>
      <c r="S23" s="7" t="str">
        <f>IF($C23="","",VLOOKUP($C23,'製品登録一覧(ブランド品)'!$C:$K,9,0))</f>
        <v/>
      </c>
      <c r="T23" s="9"/>
    </row>
    <row r="24" spans="2:20" ht="27.6" customHeight="1" x14ac:dyDescent="0.2">
      <c r="B24" s="19" t="str">
        <f t="shared" si="1"/>
        <v/>
      </c>
      <c r="C24" s="20" t="str">
        <f>IF($R24="","",VLOOKUP($R24,'製品登録一覧(ブランド品)'!$C:$K,1,0))</f>
        <v/>
      </c>
      <c r="D24" s="20" t="str">
        <f>IF($C24="","",VLOOKUP($C24,'製品登録一覧(ブランド品)'!$C:$K,2,0))</f>
        <v/>
      </c>
      <c r="E24" s="93" t="str">
        <f>IF($C24="","",VLOOKUP($C24,'製品登録一覧(ブランド品)'!$C:$K,3,0))</f>
        <v/>
      </c>
      <c r="F24" s="94"/>
      <c r="G24" s="93" t="str">
        <f>IF($R24="","",VLOOKUP($R24,'製品登録一覧(ブランド品)'!$C:$K,6,0))</f>
        <v/>
      </c>
      <c r="H24" s="94"/>
      <c r="I24" s="97" t="str">
        <f>IF($R24="","",VLOOKUP($R24,'製品登録一覧(ブランド品)'!$C:$K,7,0))</f>
        <v/>
      </c>
      <c r="J24" s="98"/>
      <c r="K24" s="95" t="str">
        <f t="shared" si="2"/>
        <v/>
      </c>
      <c r="L24" s="96"/>
      <c r="P24" s="7" t="str">
        <f t="shared" si="0"/>
        <v/>
      </c>
      <c r="Q24" s="7" t="str">
        <f>IF($R24="","",VLOOKUP($R24,'製品登録一覧(ブランド品)'!$C:$K,8,0))</f>
        <v/>
      </c>
      <c r="R24" s="8"/>
      <c r="S24" s="7" t="str">
        <f>IF($C24="","",VLOOKUP($C24,'製品登録一覧(ブランド品)'!$C:$K,9,0))</f>
        <v/>
      </c>
      <c r="T24" s="9"/>
    </row>
    <row r="25" spans="2:20" ht="27.6" customHeight="1" x14ac:dyDescent="0.2">
      <c r="B25" s="19" t="str">
        <f t="shared" si="1"/>
        <v/>
      </c>
      <c r="C25" s="20" t="str">
        <f>IF($R25="","",VLOOKUP($R25,'製品登録一覧(ブランド品)'!$C:$K,1,0))</f>
        <v/>
      </c>
      <c r="D25" s="20" t="str">
        <f>IF($C25="","",VLOOKUP($C25,'製品登録一覧(ブランド品)'!$C:$K,2,0))</f>
        <v/>
      </c>
      <c r="E25" s="93" t="str">
        <f>IF($C25="","",VLOOKUP($C25,'製品登録一覧(ブランド品)'!$C:$K,3,0))</f>
        <v/>
      </c>
      <c r="F25" s="94"/>
      <c r="G25" s="93" t="str">
        <f>IF($R25="","",VLOOKUP($R25,'製品登録一覧(ブランド品)'!$C:$K,6,0))</f>
        <v/>
      </c>
      <c r="H25" s="94"/>
      <c r="I25" s="97" t="str">
        <f>IF($R25="","",VLOOKUP($R25,'製品登録一覧(ブランド品)'!$C:$K,7,0))</f>
        <v/>
      </c>
      <c r="J25" s="98"/>
      <c r="K25" s="95" t="str">
        <f t="shared" si="2"/>
        <v/>
      </c>
      <c r="L25" s="96"/>
      <c r="P25" s="7" t="str">
        <f t="shared" si="0"/>
        <v/>
      </c>
      <c r="Q25" s="7" t="str">
        <f>IF($R25="","",VLOOKUP($R25,'製品登録一覧(ブランド品)'!$C:$K,8,0))</f>
        <v/>
      </c>
      <c r="R25" s="8"/>
      <c r="S25" s="7" t="str">
        <f>IF($C25="","",VLOOKUP($C25,'製品登録一覧(ブランド品)'!$C:$K,9,0))</f>
        <v/>
      </c>
      <c r="T25" s="9"/>
    </row>
    <row r="26" spans="2:20" ht="27.6" customHeight="1" x14ac:dyDescent="0.2">
      <c r="B26" s="19" t="str">
        <f t="shared" si="1"/>
        <v/>
      </c>
      <c r="C26" s="20" t="str">
        <f>IF($R26="","",VLOOKUP($R26,'製品登録一覧(ブランド品)'!$C:$K,1,0))</f>
        <v/>
      </c>
      <c r="D26" s="20" t="str">
        <f>IF($C26="","",VLOOKUP($C26,'製品登録一覧(ブランド品)'!$C:$K,2,0))</f>
        <v/>
      </c>
      <c r="E26" s="93" t="str">
        <f>IF($C26="","",VLOOKUP($C26,'製品登録一覧(ブランド品)'!$C:$K,3,0))</f>
        <v/>
      </c>
      <c r="F26" s="94"/>
      <c r="G26" s="93" t="str">
        <f>IF($R26="","",VLOOKUP($R26,'製品登録一覧(ブランド品)'!$C:$K,6,0))</f>
        <v/>
      </c>
      <c r="H26" s="94"/>
      <c r="I26" s="97" t="str">
        <f>IF($R26="","",VLOOKUP($R26,'製品登録一覧(ブランド品)'!$C:$K,7,0))</f>
        <v/>
      </c>
      <c r="J26" s="98"/>
      <c r="K26" s="95" t="str">
        <f t="shared" si="2"/>
        <v/>
      </c>
      <c r="L26" s="96"/>
      <c r="P26" s="7" t="str">
        <f t="shared" si="0"/>
        <v/>
      </c>
      <c r="Q26" s="7" t="str">
        <f>IF($R26="","",VLOOKUP($R26,'製品登録一覧(ブランド品)'!$C:$K,8,0))</f>
        <v/>
      </c>
      <c r="R26" s="8"/>
      <c r="S26" s="7" t="str">
        <f>IF($C26="","",VLOOKUP($C26,'製品登録一覧(ブランド品)'!$C:$K,9,0))</f>
        <v/>
      </c>
      <c r="T26" s="9"/>
    </row>
    <row r="27" spans="2:20" ht="27.6" customHeight="1" thickBot="1" x14ac:dyDescent="0.25">
      <c r="B27" s="21" t="str">
        <f t="shared" si="1"/>
        <v/>
      </c>
      <c r="C27" s="22" t="str">
        <f>IF($R27="","",VLOOKUP($R27,'製品登録一覧(ブランド品)'!$C:$K,1,0))</f>
        <v/>
      </c>
      <c r="D27" s="22" t="str">
        <f>IF($C27="","",VLOOKUP($C27,'製品登録一覧(ブランド品)'!$C:$K,2,0))</f>
        <v/>
      </c>
      <c r="E27" s="147" t="str">
        <f>IF($C27="","",VLOOKUP($C27,'製品登録一覧(ブランド品)'!$C:$K,3,0))</f>
        <v/>
      </c>
      <c r="F27" s="148"/>
      <c r="G27" s="151" t="str">
        <f>IF($R27="","",VLOOKUP($R27,'製品登録一覧(ブランド品)'!$C:$K,6,0))</f>
        <v/>
      </c>
      <c r="H27" s="152"/>
      <c r="I27" s="137" t="str">
        <f>IF($R27="","",VLOOKUP($R27,'製品登録一覧(ブランド品)'!$C:$K,7,0))</f>
        <v/>
      </c>
      <c r="J27" s="138"/>
      <c r="K27" s="149" t="str">
        <f t="shared" si="2"/>
        <v/>
      </c>
      <c r="L27" s="150"/>
      <c r="P27" s="7" t="str">
        <f t="shared" si="0"/>
        <v/>
      </c>
      <c r="Q27" s="7" t="str">
        <f>IF($R27="","",VLOOKUP($R27,'製品登録一覧(ブランド品)'!$C:$K,8,0))</f>
        <v/>
      </c>
      <c r="R27" s="8"/>
      <c r="S27" s="7" t="str">
        <f>IF($C27="","",VLOOKUP($C27,'製品登録一覧(ブランド品)'!$C:$K,9,0))</f>
        <v/>
      </c>
      <c r="T27" s="9"/>
    </row>
    <row r="28" spans="2:20" ht="63.6" customHeight="1" x14ac:dyDescent="0.2">
      <c r="B28" s="146" t="s">
        <v>418</v>
      </c>
      <c r="C28" s="146"/>
      <c r="D28" s="146"/>
      <c r="E28" s="146"/>
      <c r="F28" s="146"/>
      <c r="G28" s="146"/>
      <c r="H28" s="146"/>
      <c r="I28" s="146"/>
      <c r="J28" s="146"/>
      <c r="K28" s="146"/>
      <c r="L28" s="146"/>
    </row>
    <row r="30" spans="2:20" ht="44.4" customHeight="1" x14ac:dyDescent="0.2">
      <c r="I30" s="139" t="s">
        <v>422</v>
      </c>
      <c r="J30" s="139"/>
      <c r="K30" s="139"/>
      <c r="L30" s="139"/>
    </row>
    <row r="31" spans="2:20" ht="44.4" customHeight="1" x14ac:dyDescent="0.2">
      <c r="I31" s="139"/>
      <c r="J31" s="139"/>
      <c r="K31" s="139"/>
      <c r="L31" s="139"/>
    </row>
    <row r="32" spans="2:20" x14ac:dyDescent="0.2">
      <c r="I32" s="139"/>
      <c r="J32" s="139"/>
      <c r="K32" s="139"/>
      <c r="L32" s="139"/>
    </row>
    <row r="33" spans="9:12" x14ac:dyDescent="0.2">
      <c r="I33" s="139"/>
      <c r="J33" s="139"/>
      <c r="K33" s="139"/>
      <c r="L33" s="139"/>
    </row>
    <row r="39" spans="9:12" x14ac:dyDescent="0.2">
      <c r="K39" s="35" t="s">
        <v>482</v>
      </c>
    </row>
  </sheetData>
  <sheetProtection algorithmName="SHA-512" hashValue="oISJ9nbOynG5srZs/8vGLfz3kHrmqS3fQUUI+43mrkKJEmZVNw4PB87CVnlpeJRUrdsiDzjo8kORvODyC4tX1Q==" saltValue="L5Y9JLSoB8Ug9yVp4IK6yw==" spinCount="100000" sheet="1" selectLockedCells="1"/>
  <mergeCells count="54">
    <mergeCell ref="I26:J26"/>
    <mergeCell ref="I27:J27"/>
    <mergeCell ref="I30:L30"/>
    <mergeCell ref="I31:L33"/>
    <mergeCell ref="H10:L10"/>
    <mergeCell ref="H11:L11"/>
    <mergeCell ref="H12:L12"/>
    <mergeCell ref="B28:L28"/>
    <mergeCell ref="E26:F26"/>
    <mergeCell ref="K26:L26"/>
    <mergeCell ref="E27:F27"/>
    <mergeCell ref="K27:L27"/>
    <mergeCell ref="G26:H26"/>
    <mergeCell ref="G27:H27"/>
    <mergeCell ref="E21:F21"/>
    <mergeCell ref="K21:L21"/>
    <mergeCell ref="F1:G1"/>
    <mergeCell ref="E15:J15"/>
    <mergeCell ref="I20:J20"/>
    <mergeCell ref="G20:H20"/>
    <mergeCell ref="E3:L3"/>
    <mergeCell ref="E4:L4"/>
    <mergeCell ref="E9:G9"/>
    <mergeCell ref="E10:G10"/>
    <mergeCell ref="E11:G11"/>
    <mergeCell ref="E12:G12"/>
    <mergeCell ref="B2:D2"/>
    <mergeCell ref="B3:D4"/>
    <mergeCell ref="B6:C6"/>
    <mergeCell ref="H9:L9"/>
    <mergeCell ref="E20:F20"/>
    <mergeCell ref="K20:L20"/>
    <mergeCell ref="K15:L15"/>
    <mergeCell ref="B15:D15"/>
    <mergeCell ref="B17:D17"/>
    <mergeCell ref="E17:F17"/>
    <mergeCell ref="G21:H21"/>
    <mergeCell ref="I21:J21"/>
    <mergeCell ref="G22:H22"/>
    <mergeCell ref="I22:J22"/>
    <mergeCell ref="K23:L23"/>
    <mergeCell ref="E22:F22"/>
    <mergeCell ref="K22:L22"/>
    <mergeCell ref="E24:F24"/>
    <mergeCell ref="K24:L24"/>
    <mergeCell ref="E23:F23"/>
    <mergeCell ref="G23:H23"/>
    <mergeCell ref="I23:J23"/>
    <mergeCell ref="E25:F25"/>
    <mergeCell ref="K25:L25"/>
    <mergeCell ref="G24:H24"/>
    <mergeCell ref="G25:H25"/>
    <mergeCell ref="I24:J24"/>
    <mergeCell ref="I25:J25"/>
  </mergeCells>
  <phoneticPr fontId="1"/>
  <conditionalFormatting sqref="K1 B6 E9:E12 E15 H9:H12 H1:I1 F1">
    <cfRule type="cellIs" dxfId="2" priority="4" operator="equal">
      <formula>""</formula>
    </cfRule>
  </conditionalFormatting>
  <conditionalFormatting sqref="I17:J17">
    <cfRule type="cellIs" dxfId="1" priority="3" operator="equal">
      <formula>""</formula>
    </cfRule>
  </conditionalFormatting>
  <conditionalFormatting sqref="E17 G17:H17">
    <cfRule type="cellIs" dxfId="0" priority="2" operator="equal">
      <formula>""</formula>
    </cfRule>
  </conditionalFormatting>
  <printOptions horizontalCentered="1"/>
  <pageMargins left="0.39370078740157483" right="0.39370078740157483" top="0.59055118110236227" bottom="0.59055118110236227" header="0.31496062992125984" footer="0.31496062992125984"/>
  <pageSetup paperSize="9" scale="85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'製品登録一覧(ブランド品)'!$C$3:$C$140</xm:f>
          </x14:formula1>
          <xm:sqref>R21:R27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40"/>
  <sheetViews>
    <sheetView zoomScale="85" zoomScaleNormal="85" workbookViewId="0">
      <pane ySplit="1" topLeftCell="A2" activePane="bottomLeft" state="frozen"/>
      <selection pane="bottomLeft" activeCell="F28" sqref="F28"/>
    </sheetView>
  </sheetViews>
  <sheetFormatPr defaultColWidth="8.88671875" defaultRowHeight="14.4" x14ac:dyDescent="0.2"/>
  <cols>
    <col min="1" max="1" width="10.109375" style="52" bestFit="1" customWidth="1"/>
    <col min="2" max="2" width="9.21875" style="52" bestFit="1" customWidth="1"/>
    <col min="3" max="3" width="41.6640625" style="52" bestFit="1" customWidth="1"/>
    <col min="4" max="4" width="14.5546875" style="52" bestFit="1" customWidth="1"/>
    <col min="5" max="5" width="10.5546875" style="52" bestFit="1" customWidth="1"/>
    <col min="6" max="6" width="43.6640625" style="52" bestFit="1" customWidth="1"/>
    <col min="7" max="7" width="22.21875" style="52" bestFit="1" customWidth="1"/>
    <col min="8" max="9" width="22.21875" style="52" customWidth="1"/>
    <col min="10" max="10" width="17.33203125" style="52" bestFit="1" customWidth="1"/>
    <col min="11" max="11" width="15.33203125" style="52" customWidth="1"/>
    <col min="12" max="12" width="8.88671875" style="51"/>
    <col min="13" max="13" width="19.44140625" style="52" customWidth="1"/>
    <col min="14" max="14" width="36.33203125" style="52" customWidth="1"/>
    <col min="15" max="16384" width="8.88671875" style="52"/>
  </cols>
  <sheetData>
    <row r="1" spans="1:14" ht="28.8" x14ac:dyDescent="0.2">
      <c r="A1" s="47" t="s">
        <v>29</v>
      </c>
      <c r="B1" s="48" t="s">
        <v>30</v>
      </c>
      <c r="C1" s="48" t="s">
        <v>2</v>
      </c>
      <c r="D1" s="49" t="s">
        <v>31</v>
      </c>
      <c r="E1" s="49" t="s">
        <v>32</v>
      </c>
      <c r="F1" s="49" t="s">
        <v>33</v>
      </c>
      <c r="G1" s="49" t="s">
        <v>34</v>
      </c>
      <c r="H1" s="49" t="s">
        <v>412</v>
      </c>
      <c r="I1" s="49" t="s">
        <v>424</v>
      </c>
      <c r="J1" s="50" t="s">
        <v>14</v>
      </c>
      <c r="K1" s="49" t="s">
        <v>16</v>
      </c>
      <c r="M1" s="51"/>
    </row>
    <row r="2" spans="1:14" x14ac:dyDescent="0.2">
      <c r="A2" s="53"/>
      <c r="B2" s="53"/>
      <c r="C2" s="53"/>
      <c r="D2" s="54"/>
      <c r="E2" s="54"/>
      <c r="F2" s="54"/>
      <c r="G2" s="54"/>
      <c r="H2" s="54"/>
      <c r="I2" s="55"/>
      <c r="J2" s="54"/>
      <c r="K2" s="54"/>
      <c r="M2" s="56">
        <v>44833</v>
      </c>
      <c r="N2" s="57" t="s">
        <v>481</v>
      </c>
    </row>
    <row r="3" spans="1:14" x14ac:dyDescent="0.2">
      <c r="A3" s="58"/>
      <c r="B3" s="58"/>
      <c r="C3" s="58" t="s">
        <v>243</v>
      </c>
      <c r="D3" s="59"/>
      <c r="E3" s="59"/>
      <c r="F3" s="59"/>
      <c r="G3" s="59"/>
      <c r="H3" s="59"/>
      <c r="I3" s="60"/>
      <c r="J3" s="59"/>
      <c r="K3" s="59"/>
      <c r="M3" s="57"/>
      <c r="N3" s="57"/>
    </row>
    <row r="4" spans="1:14" x14ac:dyDescent="0.2">
      <c r="A4" s="61">
        <v>155226</v>
      </c>
      <c r="B4" s="62" t="s">
        <v>35</v>
      </c>
      <c r="C4" s="63" t="s">
        <v>323</v>
      </c>
      <c r="D4" s="64" t="s">
        <v>36</v>
      </c>
      <c r="E4" s="64" t="s">
        <v>37</v>
      </c>
      <c r="F4" s="65" t="s">
        <v>213</v>
      </c>
      <c r="G4" s="64" t="s">
        <v>38</v>
      </c>
      <c r="H4" s="64">
        <v>20</v>
      </c>
      <c r="I4" s="66">
        <v>1</v>
      </c>
      <c r="J4" s="64" t="s">
        <v>39</v>
      </c>
      <c r="K4" s="65">
        <v>3.3000000000000002E-2</v>
      </c>
      <c r="M4" s="57"/>
      <c r="N4" s="57"/>
    </row>
    <row r="5" spans="1:14" x14ac:dyDescent="0.2">
      <c r="A5" s="61">
        <v>155249</v>
      </c>
      <c r="B5" s="62" t="s">
        <v>40</v>
      </c>
      <c r="C5" s="63" t="s">
        <v>324</v>
      </c>
      <c r="D5" s="64" t="s">
        <v>41</v>
      </c>
      <c r="E5" s="64" t="s">
        <v>37</v>
      </c>
      <c r="F5" s="65" t="s">
        <v>213</v>
      </c>
      <c r="G5" s="64" t="s">
        <v>38</v>
      </c>
      <c r="H5" s="64">
        <v>25</v>
      </c>
      <c r="I5" s="66">
        <v>1.3</v>
      </c>
      <c r="J5" s="64" t="s">
        <v>42</v>
      </c>
      <c r="K5" s="67">
        <v>4.1000000000000002E-2</v>
      </c>
      <c r="M5" s="57"/>
      <c r="N5" s="57"/>
    </row>
    <row r="6" spans="1:14" x14ac:dyDescent="0.2">
      <c r="A6" s="61">
        <v>155280</v>
      </c>
      <c r="B6" s="62" t="s">
        <v>43</v>
      </c>
      <c r="C6" s="63" t="s">
        <v>325</v>
      </c>
      <c r="D6" s="64" t="s">
        <v>44</v>
      </c>
      <c r="E6" s="64" t="s">
        <v>37</v>
      </c>
      <c r="F6" s="65" t="s">
        <v>213</v>
      </c>
      <c r="G6" s="64" t="s">
        <v>38</v>
      </c>
      <c r="H6" s="64">
        <v>30</v>
      </c>
      <c r="I6" s="66">
        <v>1.5</v>
      </c>
      <c r="J6" s="64" t="s">
        <v>45</v>
      </c>
      <c r="K6" s="67">
        <v>4.9000000000000002E-2</v>
      </c>
      <c r="M6" s="57"/>
      <c r="N6" s="57"/>
    </row>
    <row r="7" spans="1:14" x14ac:dyDescent="0.2">
      <c r="A7" s="61">
        <v>155307</v>
      </c>
      <c r="B7" s="62" t="s">
        <v>46</v>
      </c>
      <c r="C7" s="63" t="s">
        <v>326</v>
      </c>
      <c r="D7" s="64" t="s">
        <v>47</v>
      </c>
      <c r="E7" s="64" t="s">
        <v>37</v>
      </c>
      <c r="F7" s="65" t="s">
        <v>213</v>
      </c>
      <c r="G7" s="64" t="s">
        <v>38</v>
      </c>
      <c r="H7" s="64">
        <v>35</v>
      </c>
      <c r="I7" s="66">
        <v>1.8</v>
      </c>
      <c r="J7" s="64" t="s">
        <v>48</v>
      </c>
      <c r="K7" s="67">
        <v>5.7000000000000002E-2</v>
      </c>
      <c r="M7" s="57"/>
      <c r="N7" s="57"/>
    </row>
    <row r="8" spans="1:14" x14ac:dyDescent="0.2">
      <c r="A8" s="61">
        <v>155628</v>
      </c>
      <c r="B8" s="62" t="s">
        <v>441</v>
      </c>
      <c r="C8" s="63" t="s">
        <v>447</v>
      </c>
      <c r="D8" s="64" t="s">
        <v>443</v>
      </c>
      <c r="E8" s="64" t="s">
        <v>37</v>
      </c>
      <c r="F8" s="65" t="s">
        <v>213</v>
      </c>
      <c r="G8" s="64" t="s">
        <v>38</v>
      </c>
      <c r="H8" s="64">
        <v>35</v>
      </c>
      <c r="I8" s="66">
        <v>1.8</v>
      </c>
      <c r="J8" s="64" t="s">
        <v>48</v>
      </c>
      <c r="K8" s="67">
        <v>5.7000000000000002E-2</v>
      </c>
      <c r="M8" s="57"/>
      <c r="N8" s="57"/>
    </row>
    <row r="9" spans="1:14" x14ac:dyDescent="0.2">
      <c r="A9" s="61">
        <v>155337</v>
      </c>
      <c r="B9" s="62" t="s">
        <v>49</v>
      </c>
      <c r="C9" s="63" t="s">
        <v>327</v>
      </c>
      <c r="D9" s="64" t="s">
        <v>50</v>
      </c>
      <c r="E9" s="64" t="s">
        <v>37</v>
      </c>
      <c r="F9" s="65" t="s">
        <v>213</v>
      </c>
      <c r="G9" s="64" t="s">
        <v>38</v>
      </c>
      <c r="H9" s="64">
        <v>40</v>
      </c>
      <c r="I9" s="66">
        <v>2.1</v>
      </c>
      <c r="J9" s="64" t="s">
        <v>51</v>
      </c>
      <c r="K9" s="67">
        <v>6.6000000000000003E-2</v>
      </c>
      <c r="M9" s="57"/>
      <c r="N9" s="57"/>
    </row>
    <row r="10" spans="1:14" x14ac:dyDescent="0.2">
      <c r="A10" s="61">
        <v>155371</v>
      </c>
      <c r="B10" s="62" t="s">
        <v>52</v>
      </c>
      <c r="C10" s="63" t="s">
        <v>328</v>
      </c>
      <c r="D10" s="64" t="s">
        <v>53</v>
      </c>
      <c r="E10" s="64" t="s">
        <v>37</v>
      </c>
      <c r="F10" s="65" t="s">
        <v>213</v>
      </c>
      <c r="G10" s="64" t="s">
        <v>38</v>
      </c>
      <c r="H10" s="64">
        <v>45</v>
      </c>
      <c r="I10" s="66">
        <v>2.2999999999999998</v>
      </c>
      <c r="J10" s="64" t="s">
        <v>54</v>
      </c>
      <c r="K10" s="67">
        <v>7.3999999999999996E-2</v>
      </c>
      <c r="M10" s="57"/>
      <c r="N10" s="57"/>
    </row>
    <row r="11" spans="1:14" x14ac:dyDescent="0.2">
      <c r="A11" s="61">
        <v>155629</v>
      </c>
      <c r="B11" s="62" t="s">
        <v>440</v>
      </c>
      <c r="C11" s="63" t="s">
        <v>448</v>
      </c>
      <c r="D11" s="64" t="s">
        <v>444</v>
      </c>
      <c r="E11" s="64" t="s">
        <v>37</v>
      </c>
      <c r="F11" s="65" t="s">
        <v>213</v>
      </c>
      <c r="G11" s="64" t="s">
        <v>38</v>
      </c>
      <c r="H11" s="64">
        <v>45</v>
      </c>
      <c r="I11" s="66">
        <v>2.2999999999999998</v>
      </c>
      <c r="J11" s="64" t="s">
        <v>54</v>
      </c>
      <c r="K11" s="67">
        <v>7.3999999999999996E-2</v>
      </c>
      <c r="M11" s="57"/>
      <c r="N11" s="57"/>
    </row>
    <row r="12" spans="1:14" x14ac:dyDescent="0.2">
      <c r="A12" s="61">
        <v>155399</v>
      </c>
      <c r="B12" s="62" t="s">
        <v>55</v>
      </c>
      <c r="C12" s="63" t="s">
        <v>329</v>
      </c>
      <c r="D12" s="64" t="s">
        <v>56</v>
      </c>
      <c r="E12" s="64" t="s">
        <v>37</v>
      </c>
      <c r="F12" s="65" t="s">
        <v>213</v>
      </c>
      <c r="G12" s="64" t="s">
        <v>38</v>
      </c>
      <c r="H12" s="64">
        <v>50</v>
      </c>
      <c r="I12" s="66">
        <v>2.6</v>
      </c>
      <c r="J12" s="64" t="s">
        <v>57</v>
      </c>
      <c r="K12" s="67">
        <v>8.2000000000000003E-2</v>
      </c>
      <c r="M12" s="57"/>
      <c r="N12" s="57"/>
    </row>
    <row r="13" spans="1:14" x14ac:dyDescent="0.2">
      <c r="A13" s="61">
        <v>155415</v>
      </c>
      <c r="B13" s="62" t="s">
        <v>58</v>
      </c>
      <c r="C13" s="63" t="s">
        <v>330</v>
      </c>
      <c r="D13" s="64" t="s">
        <v>59</v>
      </c>
      <c r="E13" s="64" t="s">
        <v>37</v>
      </c>
      <c r="F13" s="65" t="s">
        <v>213</v>
      </c>
      <c r="G13" s="64" t="s">
        <v>38</v>
      </c>
      <c r="H13" s="64">
        <v>60</v>
      </c>
      <c r="I13" s="66">
        <v>3.1</v>
      </c>
      <c r="J13" s="64" t="s">
        <v>60</v>
      </c>
      <c r="K13" s="67">
        <v>9.9000000000000005E-2</v>
      </c>
      <c r="M13" s="57"/>
      <c r="N13" s="57"/>
    </row>
    <row r="14" spans="1:14" x14ac:dyDescent="0.2">
      <c r="A14" s="61">
        <v>155429</v>
      </c>
      <c r="B14" s="62" t="s">
        <v>61</v>
      </c>
      <c r="C14" s="63" t="s">
        <v>331</v>
      </c>
      <c r="D14" s="64" t="s">
        <v>62</v>
      </c>
      <c r="E14" s="64" t="s">
        <v>37</v>
      </c>
      <c r="F14" s="65" t="s">
        <v>213</v>
      </c>
      <c r="G14" s="64" t="s">
        <v>38</v>
      </c>
      <c r="H14" s="64">
        <v>63</v>
      </c>
      <c r="I14" s="66">
        <v>3.3</v>
      </c>
      <c r="J14" s="64" t="s">
        <v>63</v>
      </c>
      <c r="K14" s="67">
        <v>0.104</v>
      </c>
      <c r="M14" s="57"/>
      <c r="N14" s="57"/>
    </row>
    <row r="15" spans="1:14" x14ac:dyDescent="0.2">
      <c r="A15" s="61">
        <v>155630</v>
      </c>
      <c r="B15" s="62" t="s">
        <v>439</v>
      </c>
      <c r="C15" s="63" t="s">
        <v>449</v>
      </c>
      <c r="D15" s="64" t="s">
        <v>445</v>
      </c>
      <c r="E15" s="64" t="s">
        <v>37</v>
      </c>
      <c r="F15" s="65" t="s">
        <v>213</v>
      </c>
      <c r="G15" s="64" t="s">
        <v>38</v>
      </c>
      <c r="H15" s="64">
        <v>63</v>
      </c>
      <c r="I15" s="66">
        <v>3.3</v>
      </c>
      <c r="J15" s="64" t="s">
        <v>63</v>
      </c>
      <c r="K15" s="67">
        <v>0.104</v>
      </c>
      <c r="M15" s="57"/>
      <c r="N15" s="57"/>
    </row>
    <row r="16" spans="1:14" x14ac:dyDescent="0.2">
      <c r="A16" s="61">
        <v>129057</v>
      </c>
      <c r="B16" s="62" t="s">
        <v>436</v>
      </c>
      <c r="C16" s="63" t="s">
        <v>435</v>
      </c>
      <c r="D16" s="64" t="s">
        <v>437</v>
      </c>
      <c r="E16" s="64" t="s">
        <v>37</v>
      </c>
      <c r="F16" s="65" t="s">
        <v>213</v>
      </c>
      <c r="G16" s="64" t="s">
        <v>38</v>
      </c>
      <c r="H16" s="64">
        <v>80</v>
      </c>
      <c r="I16" s="66">
        <v>4.2</v>
      </c>
      <c r="J16" s="64" t="s">
        <v>438</v>
      </c>
      <c r="K16" s="67">
        <v>0.132496</v>
      </c>
      <c r="M16" s="57"/>
      <c r="N16" s="57"/>
    </row>
    <row r="17" spans="1:14" x14ac:dyDescent="0.2">
      <c r="A17" s="61">
        <v>155442</v>
      </c>
      <c r="B17" s="62" t="s">
        <v>64</v>
      </c>
      <c r="C17" s="63" t="s">
        <v>332</v>
      </c>
      <c r="D17" s="64" t="s">
        <v>65</v>
      </c>
      <c r="E17" s="64" t="s">
        <v>37</v>
      </c>
      <c r="F17" s="65" t="s">
        <v>213</v>
      </c>
      <c r="G17" s="64" t="s">
        <v>38</v>
      </c>
      <c r="H17" s="64">
        <v>90</v>
      </c>
      <c r="I17" s="66">
        <v>4.7</v>
      </c>
      <c r="J17" s="64" t="s">
        <v>66</v>
      </c>
      <c r="K17" s="67">
        <v>0.14899999999999999</v>
      </c>
      <c r="M17" s="57"/>
      <c r="N17" s="57"/>
    </row>
    <row r="18" spans="1:14" x14ac:dyDescent="0.2">
      <c r="A18" s="61">
        <v>155631</v>
      </c>
      <c r="B18" s="62" t="s">
        <v>442</v>
      </c>
      <c r="C18" s="63" t="s">
        <v>450</v>
      </c>
      <c r="D18" s="64" t="s">
        <v>446</v>
      </c>
      <c r="E18" s="64" t="s">
        <v>37</v>
      </c>
      <c r="F18" s="65" t="s">
        <v>213</v>
      </c>
      <c r="G18" s="64" t="s">
        <v>38</v>
      </c>
      <c r="H18" s="64">
        <v>90</v>
      </c>
      <c r="I18" s="66">
        <v>4.7</v>
      </c>
      <c r="J18" s="64" t="s">
        <v>66</v>
      </c>
      <c r="K18" s="67">
        <v>0.14899999999999999</v>
      </c>
      <c r="M18" s="68"/>
      <c r="N18" s="68"/>
    </row>
    <row r="19" spans="1:14" x14ac:dyDescent="0.2">
      <c r="A19" s="61"/>
      <c r="B19" s="62"/>
      <c r="C19" s="63"/>
      <c r="D19" s="64"/>
      <c r="E19" s="64"/>
      <c r="F19" s="65"/>
      <c r="G19" s="64"/>
      <c r="H19" s="64"/>
      <c r="I19" s="66"/>
      <c r="J19" s="64"/>
      <c r="K19" s="67"/>
    </row>
    <row r="20" spans="1:14" x14ac:dyDescent="0.2">
      <c r="A20" s="61"/>
      <c r="B20" s="62"/>
      <c r="C20" s="69" t="s">
        <v>244</v>
      </c>
      <c r="D20" s="64"/>
      <c r="E20" s="64"/>
      <c r="F20" s="65"/>
      <c r="G20" s="64"/>
      <c r="H20" s="64"/>
      <c r="I20" s="66"/>
      <c r="J20" s="64"/>
      <c r="K20" s="67"/>
    </row>
    <row r="21" spans="1:14" x14ac:dyDescent="0.2">
      <c r="A21" s="61">
        <v>155230</v>
      </c>
      <c r="B21" s="62" t="s">
        <v>67</v>
      </c>
      <c r="C21" s="63" t="s">
        <v>358</v>
      </c>
      <c r="D21" s="64" t="s">
        <v>68</v>
      </c>
      <c r="E21" s="64" t="s">
        <v>37</v>
      </c>
      <c r="F21" s="65" t="s">
        <v>214</v>
      </c>
      <c r="G21" s="64" t="s">
        <v>38</v>
      </c>
      <c r="H21" s="64">
        <v>20</v>
      </c>
      <c r="I21" s="66">
        <v>1</v>
      </c>
      <c r="J21" s="64" t="s">
        <v>215</v>
      </c>
      <c r="K21" s="65">
        <v>5.5E-2</v>
      </c>
    </row>
    <row r="22" spans="1:14" x14ac:dyDescent="0.2">
      <c r="A22" s="61">
        <v>155258</v>
      </c>
      <c r="B22" s="62" t="s">
        <v>69</v>
      </c>
      <c r="C22" s="63" t="s">
        <v>359</v>
      </c>
      <c r="D22" s="64" t="s">
        <v>70</v>
      </c>
      <c r="E22" s="64" t="s">
        <v>37</v>
      </c>
      <c r="F22" s="65" t="s">
        <v>214</v>
      </c>
      <c r="G22" s="64" t="s">
        <v>38</v>
      </c>
      <c r="H22" s="64">
        <v>25</v>
      </c>
      <c r="I22" s="66">
        <v>1.3</v>
      </c>
      <c r="J22" s="64" t="s">
        <v>216</v>
      </c>
      <c r="K22" s="67">
        <v>6.8000000000000005E-2</v>
      </c>
    </row>
    <row r="23" spans="1:14" x14ac:dyDescent="0.2">
      <c r="A23" s="61">
        <v>155284</v>
      </c>
      <c r="B23" s="62" t="s">
        <v>71</v>
      </c>
      <c r="C23" s="63" t="s">
        <v>360</v>
      </c>
      <c r="D23" s="64" t="s">
        <v>72</v>
      </c>
      <c r="E23" s="64" t="s">
        <v>37</v>
      </c>
      <c r="F23" s="65" t="s">
        <v>214</v>
      </c>
      <c r="G23" s="64" t="s">
        <v>38</v>
      </c>
      <c r="H23" s="64">
        <v>30</v>
      </c>
      <c r="I23" s="66">
        <v>1.5</v>
      </c>
      <c r="J23" s="64" t="s">
        <v>217</v>
      </c>
      <c r="K23" s="67">
        <v>8.2000000000000003E-2</v>
      </c>
    </row>
    <row r="24" spans="1:14" x14ac:dyDescent="0.2">
      <c r="A24" s="61">
        <v>155310</v>
      </c>
      <c r="B24" s="62" t="s">
        <v>73</v>
      </c>
      <c r="C24" s="63" t="s">
        <v>361</v>
      </c>
      <c r="D24" s="64" t="s">
        <v>74</v>
      </c>
      <c r="E24" s="64" t="s">
        <v>37</v>
      </c>
      <c r="F24" s="65" t="s">
        <v>214</v>
      </c>
      <c r="G24" s="64" t="s">
        <v>38</v>
      </c>
      <c r="H24" s="64">
        <v>35</v>
      </c>
      <c r="I24" s="66">
        <v>1.8</v>
      </c>
      <c r="J24" s="64" t="s">
        <v>218</v>
      </c>
      <c r="K24" s="67">
        <v>9.6000000000000002E-2</v>
      </c>
    </row>
    <row r="25" spans="1:14" x14ac:dyDescent="0.2">
      <c r="A25" s="61">
        <v>155342</v>
      </c>
      <c r="B25" s="62" t="s">
        <v>75</v>
      </c>
      <c r="C25" s="63" t="s">
        <v>362</v>
      </c>
      <c r="D25" s="64" t="s">
        <v>76</v>
      </c>
      <c r="E25" s="64" t="s">
        <v>37</v>
      </c>
      <c r="F25" s="65" t="s">
        <v>214</v>
      </c>
      <c r="G25" s="64" t="s">
        <v>38</v>
      </c>
      <c r="H25" s="64">
        <v>40</v>
      </c>
      <c r="I25" s="66">
        <v>2.1</v>
      </c>
      <c r="J25" s="64" t="s">
        <v>219</v>
      </c>
      <c r="K25" s="67">
        <v>0.11</v>
      </c>
    </row>
    <row r="26" spans="1:14" x14ac:dyDescent="0.2">
      <c r="A26" s="61">
        <v>155381</v>
      </c>
      <c r="B26" s="62" t="s">
        <v>77</v>
      </c>
      <c r="C26" s="63" t="s">
        <v>363</v>
      </c>
      <c r="D26" s="64" t="s">
        <v>78</v>
      </c>
      <c r="E26" s="64" t="s">
        <v>37</v>
      </c>
      <c r="F26" s="65" t="s">
        <v>214</v>
      </c>
      <c r="G26" s="64" t="s">
        <v>38</v>
      </c>
      <c r="H26" s="64">
        <v>45</v>
      </c>
      <c r="I26" s="66">
        <v>2.2999999999999998</v>
      </c>
      <c r="J26" s="64" t="s">
        <v>220</v>
      </c>
      <c r="K26" s="67">
        <v>0.124</v>
      </c>
    </row>
    <row r="27" spans="1:14" x14ac:dyDescent="0.2">
      <c r="A27" s="61">
        <v>155402</v>
      </c>
      <c r="B27" s="62" t="s">
        <v>79</v>
      </c>
      <c r="C27" s="63" t="s">
        <v>364</v>
      </c>
      <c r="D27" s="64" t="s">
        <v>80</v>
      </c>
      <c r="E27" s="64" t="s">
        <v>37</v>
      </c>
      <c r="F27" s="65" t="s">
        <v>214</v>
      </c>
      <c r="G27" s="64" t="s">
        <v>38</v>
      </c>
      <c r="H27" s="64">
        <v>50</v>
      </c>
      <c r="I27" s="66">
        <v>2.6</v>
      </c>
      <c r="J27" s="64" t="s">
        <v>221</v>
      </c>
      <c r="K27" s="67">
        <v>0.13700000000000001</v>
      </c>
    </row>
    <row r="28" spans="1:14" x14ac:dyDescent="0.2">
      <c r="A28" s="61">
        <v>155418</v>
      </c>
      <c r="B28" s="62" t="s">
        <v>81</v>
      </c>
      <c r="C28" s="63" t="s">
        <v>365</v>
      </c>
      <c r="D28" s="64" t="s">
        <v>82</v>
      </c>
      <c r="E28" s="64" t="s">
        <v>37</v>
      </c>
      <c r="F28" s="65" t="s">
        <v>214</v>
      </c>
      <c r="G28" s="64" t="s">
        <v>38</v>
      </c>
      <c r="H28" s="64">
        <v>60</v>
      </c>
      <c r="I28" s="66">
        <v>3.1</v>
      </c>
      <c r="J28" s="64" t="s">
        <v>222</v>
      </c>
      <c r="K28" s="67">
        <v>0.16500000000000001</v>
      </c>
    </row>
    <row r="29" spans="1:14" x14ac:dyDescent="0.2">
      <c r="A29" s="61"/>
      <c r="B29" s="62"/>
      <c r="C29" s="63"/>
      <c r="D29" s="64"/>
      <c r="E29" s="64"/>
      <c r="F29" s="65"/>
      <c r="G29" s="64"/>
      <c r="H29" s="64"/>
      <c r="I29" s="66"/>
      <c r="J29" s="64"/>
      <c r="K29" s="67"/>
    </row>
    <row r="30" spans="1:14" x14ac:dyDescent="0.2">
      <c r="A30" s="61"/>
      <c r="B30" s="62"/>
      <c r="C30" s="69" t="s">
        <v>223</v>
      </c>
      <c r="D30" s="64"/>
      <c r="E30" s="64"/>
      <c r="F30" s="65"/>
      <c r="G30" s="64"/>
      <c r="H30" s="64"/>
      <c r="I30" s="66"/>
      <c r="J30" s="64"/>
      <c r="K30" s="67"/>
    </row>
    <row r="31" spans="1:14" x14ac:dyDescent="0.2">
      <c r="A31" s="61"/>
      <c r="B31" s="62" t="s">
        <v>237</v>
      </c>
      <c r="C31" s="63" t="s">
        <v>366</v>
      </c>
      <c r="D31" s="64" t="s">
        <v>224</v>
      </c>
      <c r="E31" s="64" t="s">
        <v>37</v>
      </c>
      <c r="F31" s="65" t="s">
        <v>213</v>
      </c>
      <c r="G31" s="64" t="s">
        <v>230</v>
      </c>
      <c r="H31" s="64">
        <v>20</v>
      </c>
      <c r="I31" s="66">
        <v>1</v>
      </c>
      <c r="J31" s="64" t="s">
        <v>231</v>
      </c>
      <c r="K31" s="67">
        <v>0.04</v>
      </c>
    </row>
    <row r="32" spans="1:14" x14ac:dyDescent="0.2">
      <c r="A32" s="61"/>
      <c r="B32" s="62" t="s">
        <v>238</v>
      </c>
      <c r="C32" s="63" t="s">
        <v>367</v>
      </c>
      <c r="D32" s="64" t="s">
        <v>225</v>
      </c>
      <c r="E32" s="64" t="s">
        <v>37</v>
      </c>
      <c r="F32" s="65" t="s">
        <v>213</v>
      </c>
      <c r="G32" s="64" t="s">
        <v>230</v>
      </c>
      <c r="H32" s="64">
        <v>30</v>
      </c>
      <c r="I32" s="66">
        <v>1.5</v>
      </c>
      <c r="J32" s="64" t="s">
        <v>232</v>
      </c>
      <c r="K32" s="67">
        <v>0.06</v>
      </c>
    </row>
    <row r="33" spans="1:12" x14ac:dyDescent="0.2">
      <c r="A33" s="61"/>
      <c r="B33" s="62" t="s">
        <v>240</v>
      </c>
      <c r="C33" s="63" t="s">
        <v>368</v>
      </c>
      <c r="D33" s="64" t="s">
        <v>226</v>
      </c>
      <c r="E33" s="64" t="s">
        <v>37</v>
      </c>
      <c r="F33" s="65" t="s">
        <v>213</v>
      </c>
      <c r="G33" s="64" t="s">
        <v>230</v>
      </c>
      <c r="H33" s="64">
        <v>35</v>
      </c>
      <c r="I33" s="66">
        <v>1.8</v>
      </c>
      <c r="J33" s="64" t="s">
        <v>233</v>
      </c>
      <c r="K33" s="67">
        <v>7.0000000000000007E-2</v>
      </c>
    </row>
    <row r="34" spans="1:12" x14ac:dyDescent="0.2">
      <c r="A34" s="61"/>
      <c r="B34" s="62" t="s">
        <v>239</v>
      </c>
      <c r="C34" s="63" t="s">
        <v>369</v>
      </c>
      <c r="D34" s="64" t="s">
        <v>227</v>
      </c>
      <c r="E34" s="64" t="s">
        <v>37</v>
      </c>
      <c r="F34" s="65" t="s">
        <v>213</v>
      </c>
      <c r="G34" s="64" t="s">
        <v>230</v>
      </c>
      <c r="H34" s="64">
        <v>40</v>
      </c>
      <c r="I34" s="66">
        <v>2.1</v>
      </c>
      <c r="J34" s="64" t="s">
        <v>234</v>
      </c>
      <c r="K34" s="67">
        <v>0.08</v>
      </c>
    </row>
    <row r="35" spans="1:12" x14ac:dyDescent="0.2">
      <c r="A35" s="61"/>
      <c r="B35" s="62" t="s">
        <v>241</v>
      </c>
      <c r="C35" s="63" t="s">
        <v>370</v>
      </c>
      <c r="D35" s="64" t="s">
        <v>228</v>
      </c>
      <c r="E35" s="64" t="s">
        <v>37</v>
      </c>
      <c r="F35" s="65" t="s">
        <v>213</v>
      </c>
      <c r="G35" s="64" t="s">
        <v>230</v>
      </c>
      <c r="H35" s="64">
        <v>45</v>
      </c>
      <c r="I35" s="66">
        <v>2.2999999999999998</v>
      </c>
      <c r="J35" s="64" t="s">
        <v>235</v>
      </c>
      <c r="K35" s="67">
        <v>0.09</v>
      </c>
    </row>
    <row r="36" spans="1:12" x14ac:dyDescent="0.2">
      <c r="A36" s="61"/>
      <c r="B36" s="62" t="s">
        <v>242</v>
      </c>
      <c r="C36" s="63" t="s">
        <v>371</v>
      </c>
      <c r="D36" s="64" t="s">
        <v>229</v>
      </c>
      <c r="E36" s="64" t="s">
        <v>37</v>
      </c>
      <c r="F36" s="65" t="s">
        <v>213</v>
      </c>
      <c r="G36" s="64" t="s">
        <v>230</v>
      </c>
      <c r="H36" s="64">
        <v>50</v>
      </c>
      <c r="I36" s="66">
        <v>2.6</v>
      </c>
      <c r="J36" s="64" t="s">
        <v>236</v>
      </c>
      <c r="K36" s="67">
        <v>0.1</v>
      </c>
    </row>
    <row r="37" spans="1:12" x14ac:dyDescent="0.2">
      <c r="A37" s="61"/>
      <c r="B37" s="62"/>
      <c r="C37" s="63"/>
      <c r="D37" s="64"/>
      <c r="E37" s="64"/>
      <c r="F37" s="65"/>
      <c r="G37" s="64"/>
      <c r="H37" s="64"/>
      <c r="I37" s="66"/>
      <c r="J37" s="64"/>
      <c r="K37" s="67"/>
    </row>
    <row r="38" spans="1:12" x14ac:dyDescent="0.2">
      <c r="A38" s="61"/>
      <c r="B38" s="62"/>
      <c r="C38" s="69" t="s">
        <v>279</v>
      </c>
      <c r="D38" s="64"/>
      <c r="E38" s="64"/>
      <c r="F38" s="65"/>
      <c r="G38" s="64"/>
      <c r="H38" s="64"/>
      <c r="I38" s="66"/>
      <c r="J38" s="64"/>
      <c r="K38" s="67"/>
    </row>
    <row r="39" spans="1:12" x14ac:dyDescent="0.2">
      <c r="A39" s="61"/>
      <c r="B39" s="62" t="s">
        <v>283</v>
      </c>
      <c r="C39" s="63" t="s">
        <v>391</v>
      </c>
      <c r="D39" s="64" t="s">
        <v>463</v>
      </c>
      <c r="E39" s="64" t="s">
        <v>85</v>
      </c>
      <c r="F39" s="65" t="s">
        <v>214</v>
      </c>
      <c r="G39" s="64" t="s">
        <v>230</v>
      </c>
      <c r="H39" s="64">
        <v>90</v>
      </c>
      <c r="I39" s="66">
        <v>4.7</v>
      </c>
      <c r="J39" s="64" t="s">
        <v>280</v>
      </c>
      <c r="K39" s="70">
        <v>5.8000000000000003E-2</v>
      </c>
      <c r="L39" s="51" t="s">
        <v>461</v>
      </c>
    </row>
    <row r="40" spans="1:12" x14ac:dyDescent="0.2">
      <c r="A40" s="61"/>
      <c r="B40" s="62" t="s">
        <v>284</v>
      </c>
      <c r="C40" s="63" t="s">
        <v>390</v>
      </c>
      <c r="D40" s="64" t="s">
        <v>281</v>
      </c>
      <c r="E40" s="64" t="s">
        <v>85</v>
      </c>
      <c r="F40" s="65" t="s">
        <v>214</v>
      </c>
      <c r="G40" s="64" t="s">
        <v>230</v>
      </c>
      <c r="H40" s="64">
        <v>90</v>
      </c>
      <c r="I40" s="66">
        <v>4.7</v>
      </c>
      <c r="J40" s="64" t="s">
        <v>282</v>
      </c>
      <c r="K40" s="70">
        <v>0.06</v>
      </c>
      <c r="L40" s="51" t="s">
        <v>461</v>
      </c>
    </row>
    <row r="41" spans="1:12" x14ac:dyDescent="0.2">
      <c r="A41" s="61"/>
      <c r="B41" s="62"/>
      <c r="C41" s="63"/>
      <c r="D41" s="64"/>
      <c r="E41" s="64"/>
      <c r="F41" s="65"/>
      <c r="G41" s="64"/>
      <c r="H41" s="64"/>
      <c r="I41" s="66"/>
      <c r="J41" s="64"/>
      <c r="K41" s="67"/>
    </row>
    <row r="42" spans="1:12" x14ac:dyDescent="0.2">
      <c r="A42" s="61"/>
      <c r="B42" s="62"/>
      <c r="C42" s="69" t="s">
        <v>245</v>
      </c>
      <c r="D42" s="64"/>
      <c r="E42" s="64"/>
      <c r="F42" s="65"/>
      <c r="G42" s="64"/>
      <c r="H42" s="64"/>
      <c r="I42" s="66"/>
      <c r="J42" s="64"/>
      <c r="K42" s="67"/>
    </row>
    <row r="43" spans="1:12" x14ac:dyDescent="0.2">
      <c r="A43" s="61"/>
      <c r="B43" s="62" t="s">
        <v>249</v>
      </c>
      <c r="C43" s="63" t="s">
        <v>333</v>
      </c>
      <c r="D43" s="64" t="s">
        <v>246</v>
      </c>
      <c r="E43" s="64" t="s">
        <v>37</v>
      </c>
      <c r="F43" s="65" t="s">
        <v>213</v>
      </c>
      <c r="G43" s="64" t="s">
        <v>230</v>
      </c>
      <c r="H43" s="64">
        <v>45</v>
      </c>
      <c r="I43" s="66">
        <v>2.2999999999999998</v>
      </c>
      <c r="J43" s="64" t="s">
        <v>54</v>
      </c>
      <c r="K43" s="67">
        <v>7.3999999999999996E-2</v>
      </c>
    </row>
    <row r="44" spans="1:12" x14ac:dyDescent="0.2">
      <c r="A44" s="61"/>
      <c r="B44" s="62" t="s">
        <v>250</v>
      </c>
      <c r="C44" s="63" t="s">
        <v>334</v>
      </c>
      <c r="D44" s="64" t="s">
        <v>247</v>
      </c>
      <c r="E44" s="64" t="s">
        <v>37</v>
      </c>
      <c r="F44" s="65" t="s">
        <v>213</v>
      </c>
      <c r="G44" s="64" t="s">
        <v>230</v>
      </c>
      <c r="H44" s="64">
        <v>60</v>
      </c>
      <c r="I44" s="66">
        <v>3.1</v>
      </c>
      <c r="J44" s="64" t="s">
        <v>60</v>
      </c>
      <c r="K44" s="67">
        <v>9.9000000000000005E-2</v>
      </c>
    </row>
    <row r="45" spans="1:12" x14ac:dyDescent="0.2">
      <c r="A45" s="61"/>
      <c r="B45" s="62" t="s">
        <v>251</v>
      </c>
      <c r="C45" s="63" t="s">
        <v>335</v>
      </c>
      <c r="D45" s="64" t="s">
        <v>248</v>
      </c>
      <c r="E45" s="64" t="s">
        <v>37</v>
      </c>
      <c r="F45" s="65" t="s">
        <v>213</v>
      </c>
      <c r="G45" s="64" t="s">
        <v>230</v>
      </c>
      <c r="H45" s="64">
        <v>90</v>
      </c>
      <c r="I45" s="66">
        <v>4.7</v>
      </c>
      <c r="J45" s="64" t="s">
        <v>66</v>
      </c>
      <c r="K45" s="67">
        <v>0.14899999999999999</v>
      </c>
    </row>
    <row r="46" spans="1:12" x14ac:dyDescent="0.2">
      <c r="A46" s="61"/>
      <c r="B46" s="62"/>
      <c r="C46" s="63"/>
      <c r="D46" s="64"/>
      <c r="E46" s="64"/>
      <c r="F46" s="65"/>
      <c r="G46" s="64"/>
      <c r="H46" s="64"/>
      <c r="I46" s="66"/>
      <c r="J46" s="64"/>
      <c r="K46" s="67"/>
    </row>
    <row r="47" spans="1:12" x14ac:dyDescent="0.2">
      <c r="A47" s="61"/>
      <c r="B47" s="62"/>
      <c r="C47" s="69" t="s">
        <v>252</v>
      </c>
      <c r="D47" s="64"/>
      <c r="E47" s="64"/>
      <c r="F47" s="65"/>
      <c r="G47" s="64"/>
      <c r="H47" s="64"/>
      <c r="I47" s="66"/>
      <c r="J47" s="64"/>
      <c r="K47" s="67"/>
    </row>
    <row r="48" spans="1:12" x14ac:dyDescent="0.2">
      <c r="A48" s="61"/>
      <c r="B48" s="62" t="s">
        <v>276</v>
      </c>
      <c r="C48" s="63" t="s">
        <v>378</v>
      </c>
      <c r="D48" s="64" t="s">
        <v>259</v>
      </c>
      <c r="E48" s="64" t="s">
        <v>37</v>
      </c>
      <c r="F48" s="65" t="s">
        <v>214</v>
      </c>
      <c r="G48" s="64" t="s">
        <v>230</v>
      </c>
      <c r="H48" s="64">
        <v>45</v>
      </c>
      <c r="I48" s="66">
        <v>2.2999999999999998</v>
      </c>
      <c r="J48" s="64" t="s">
        <v>99</v>
      </c>
      <c r="K48" s="67">
        <v>2.1000000000000001E-2</v>
      </c>
      <c r="L48" s="51" t="s">
        <v>462</v>
      </c>
    </row>
    <row r="49" spans="1:12" x14ac:dyDescent="0.2">
      <c r="A49" s="61"/>
      <c r="B49" s="62" t="s">
        <v>273</v>
      </c>
      <c r="C49" s="63" t="s">
        <v>375</v>
      </c>
      <c r="D49" s="64" t="s">
        <v>256</v>
      </c>
      <c r="E49" s="64" t="s">
        <v>37</v>
      </c>
      <c r="F49" s="65" t="s">
        <v>214</v>
      </c>
      <c r="G49" s="64" t="s">
        <v>230</v>
      </c>
      <c r="H49" s="64">
        <v>45</v>
      </c>
      <c r="I49" s="66">
        <v>2.2999999999999998</v>
      </c>
      <c r="J49" s="64" t="s">
        <v>265</v>
      </c>
      <c r="K49" s="67">
        <v>2.5999999999999999E-2</v>
      </c>
      <c r="L49" s="51" t="s">
        <v>462</v>
      </c>
    </row>
    <row r="50" spans="1:12" x14ac:dyDescent="0.2">
      <c r="A50" s="61"/>
      <c r="B50" s="62" t="s">
        <v>270</v>
      </c>
      <c r="C50" s="63" t="s">
        <v>372</v>
      </c>
      <c r="D50" s="64" t="s">
        <v>253</v>
      </c>
      <c r="E50" s="64" t="s">
        <v>37</v>
      </c>
      <c r="F50" s="65" t="s">
        <v>214</v>
      </c>
      <c r="G50" s="64" t="s">
        <v>230</v>
      </c>
      <c r="H50" s="64">
        <v>45</v>
      </c>
      <c r="I50" s="66">
        <v>2.2999999999999998</v>
      </c>
      <c r="J50" s="64" t="s">
        <v>262</v>
      </c>
      <c r="K50" s="67">
        <v>3.3000000000000002E-2</v>
      </c>
    </row>
    <row r="51" spans="1:12" x14ac:dyDescent="0.2">
      <c r="A51" s="61"/>
      <c r="B51" s="62" t="s">
        <v>277</v>
      </c>
      <c r="C51" s="63" t="s">
        <v>379</v>
      </c>
      <c r="D51" s="64" t="s">
        <v>260</v>
      </c>
      <c r="E51" s="64" t="s">
        <v>37</v>
      </c>
      <c r="F51" s="65" t="s">
        <v>214</v>
      </c>
      <c r="G51" s="64" t="s">
        <v>230</v>
      </c>
      <c r="H51" s="64">
        <v>60</v>
      </c>
      <c r="I51" s="66">
        <v>3.1</v>
      </c>
      <c r="J51" s="64" t="s">
        <v>268</v>
      </c>
      <c r="K51" s="67">
        <v>2.8000000000000001E-2</v>
      </c>
      <c r="L51" s="51" t="s">
        <v>462</v>
      </c>
    </row>
    <row r="52" spans="1:12" x14ac:dyDescent="0.2">
      <c r="A52" s="61"/>
      <c r="B52" s="62" t="s">
        <v>274</v>
      </c>
      <c r="C52" s="63" t="s">
        <v>376</v>
      </c>
      <c r="D52" s="64" t="s">
        <v>257</v>
      </c>
      <c r="E52" s="64" t="s">
        <v>37</v>
      </c>
      <c r="F52" s="65" t="s">
        <v>214</v>
      </c>
      <c r="G52" s="64" t="s">
        <v>230</v>
      </c>
      <c r="H52" s="64">
        <v>60</v>
      </c>
      <c r="I52" s="66">
        <v>3.1</v>
      </c>
      <c r="J52" s="64" t="s">
        <v>266</v>
      </c>
      <c r="K52" s="67">
        <v>3.4000000000000002E-2</v>
      </c>
      <c r="L52" s="51" t="s">
        <v>462</v>
      </c>
    </row>
    <row r="53" spans="1:12" x14ac:dyDescent="0.2">
      <c r="A53" s="61"/>
      <c r="B53" s="62" t="s">
        <v>271</v>
      </c>
      <c r="C53" s="63" t="s">
        <v>373</v>
      </c>
      <c r="D53" s="64" t="s">
        <v>254</v>
      </c>
      <c r="E53" s="64" t="s">
        <v>37</v>
      </c>
      <c r="F53" s="65" t="s">
        <v>214</v>
      </c>
      <c r="G53" s="64" t="s">
        <v>230</v>
      </c>
      <c r="H53" s="64">
        <v>60</v>
      </c>
      <c r="I53" s="66">
        <v>3.1</v>
      </c>
      <c r="J53" s="64" t="s">
        <v>263</v>
      </c>
      <c r="K53" s="67">
        <v>4.3999999999999997E-2</v>
      </c>
    </row>
    <row r="54" spans="1:12" x14ac:dyDescent="0.2">
      <c r="A54" s="61"/>
      <c r="B54" s="62" t="s">
        <v>278</v>
      </c>
      <c r="C54" s="63" t="s">
        <v>380</v>
      </c>
      <c r="D54" s="64" t="s">
        <v>261</v>
      </c>
      <c r="E54" s="64" t="s">
        <v>37</v>
      </c>
      <c r="F54" s="65" t="s">
        <v>214</v>
      </c>
      <c r="G54" s="64" t="s">
        <v>230</v>
      </c>
      <c r="H54" s="64">
        <v>90</v>
      </c>
      <c r="I54" s="66">
        <v>4.7</v>
      </c>
      <c r="J54" s="64" t="s">
        <v>269</v>
      </c>
      <c r="K54" s="67">
        <v>4.2000000000000003E-2</v>
      </c>
      <c r="L54" s="51" t="s">
        <v>462</v>
      </c>
    </row>
    <row r="55" spans="1:12" x14ac:dyDescent="0.2">
      <c r="A55" s="61"/>
      <c r="B55" s="62" t="s">
        <v>275</v>
      </c>
      <c r="C55" s="63" t="s">
        <v>377</v>
      </c>
      <c r="D55" s="64" t="s">
        <v>258</v>
      </c>
      <c r="E55" s="64" t="s">
        <v>37</v>
      </c>
      <c r="F55" s="65" t="s">
        <v>214</v>
      </c>
      <c r="G55" s="64" t="s">
        <v>230</v>
      </c>
      <c r="H55" s="64">
        <v>90</v>
      </c>
      <c r="I55" s="66">
        <v>4.7</v>
      </c>
      <c r="J55" s="64" t="s">
        <v>267</v>
      </c>
      <c r="K55" s="67">
        <v>5.1999999999999998E-2</v>
      </c>
      <c r="L55" s="51" t="s">
        <v>462</v>
      </c>
    </row>
    <row r="56" spans="1:12" x14ac:dyDescent="0.2">
      <c r="A56" s="61"/>
      <c r="B56" s="62" t="s">
        <v>272</v>
      </c>
      <c r="C56" s="63" t="s">
        <v>374</v>
      </c>
      <c r="D56" s="64" t="s">
        <v>255</v>
      </c>
      <c r="E56" s="64" t="s">
        <v>37</v>
      </c>
      <c r="F56" s="65" t="s">
        <v>214</v>
      </c>
      <c r="G56" s="64" t="s">
        <v>230</v>
      </c>
      <c r="H56" s="64">
        <v>90</v>
      </c>
      <c r="I56" s="66">
        <v>4.7</v>
      </c>
      <c r="J56" s="64" t="s">
        <v>264</v>
      </c>
      <c r="K56" s="67">
        <v>6.6000000000000003E-2</v>
      </c>
    </row>
    <row r="57" spans="1:12" x14ac:dyDescent="0.2">
      <c r="A57" s="61"/>
      <c r="B57" s="62"/>
      <c r="C57" s="63"/>
      <c r="D57" s="64"/>
      <c r="E57" s="64"/>
      <c r="F57" s="65"/>
      <c r="G57" s="64"/>
      <c r="H57" s="64"/>
      <c r="I57" s="66"/>
      <c r="J57" s="64"/>
      <c r="K57" s="67"/>
    </row>
    <row r="58" spans="1:12" x14ac:dyDescent="0.2">
      <c r="A58" s="61"/>
      <c r="B58" s="62"/>
      <c r="C58" s="69" t="s">
        <v>316</v>
      </c>
      <c r="D58" s="64"/>
      <c r="E58" s="64"/>
      <c r="F58" s="65"/>
      <c r="G58" s="64"/>
      <c r="H58" s="64"/>
      <c r="I58" s="66"/>
      <c r="J58" s="64"/>
      <c r="K58" s="67"/>
    </row>
    <row r="59" spans="1:12" x14ac:dyDescent="0.2">
      <c r="A59" s="71">
        <v>155154</v>
      </c>
      <c r="B59" s="72" t="s">
        <v>83</v>
      </c>
      <c r="C59" s="73" t="s">
        <v>336</v>
      </c>
      <c r="D59" s="74" t="s">
        <v>84</v>
      </c>
      <c r="E59" s="74" t="s">
        <v>85</v>
      </c>
      <c r="F59" s="75" t="s">
        <v>213</v>
      </c>
      <c r="G59" s="74" t="s">
        <v>86</v>
      </c>
      <c r="H59" s="74">
        <v>40</v>
      </c>
      <c r="I59" s="76">
        <v>2.1</v>
      </c>
      <c r="J59" s="74" t="s">
        <v>51</v>
      </c>
      <c r="K59" s="75">
        <v>6.6000000000000003E-2</v>
      </c>
    </row>
    <row r="60" spans="1:12" x14ac:dyDescent="0.2">
      <c r="A60" s="71">
        <v>155479</v>
      </c>
      <c r="B60" s="72" t="s">
        <v>87</v>
      </c>
      <c r="C60" s="73" t="s">
        <v>337</v>
      </c>
      <c r="D60" s="74" t="s">
        <v>88</v>
      </c>
      <c r="E60" s="74" t="s">
        <v>85</v>
      </c>
      <c r="F60" s="75" t="s">
        <v>213</v>
      </c>
      <c r="G60" s="74" t="s">
        <v>86</v>
      </c>
      <c r="H60" s="74">
        <v>45</v>
      </c>
      <c r="I60" s="76">
        <v>2.2999999999999998</v>
      </c>
      <c r="J60" s="74" t="s">
        <v>54</v>
      </c>
      <c r="K60" s="77">
        <v>7.3999999999999996E-2</v>
      </c>
    </row>
    <row r="61" spans="1:12" x14ac:dyDescent="0.2">
      <c r="A61" s="71">
        <v>155493</v>
      </c>
      <c r="B61" s="72" t="s">
        <v>89</v>
      </c>
      <c r="C61" s="73" t="s">
        <v>338</v>
      </c>
      <c r="D61" s="74" t="s">
        <v>90</v>
      </c>
      <c r="E61" s="74" t="s">
        <v>85</v>
      </c>
      <c r="F61" s="75" t="s">
        <v>213</v>
      </c>
      <c r="G61" s="74" t="s">
        <v>86</v>
      </c>
      <c r="H61" s="74">
        <v>63</v>
      </c>
      <c r="I61" s="76">
        <v>3.3</v>
      </c>
      <c r="J61" s="74" t="s">
        <v>63</v>
      </c>
      <c r="K61" s="77">
        <v>0.104</v>
      </c>
    </row>
    <row r="62" spans="1:12" x14ac:dyDescent="0.2">
      <c r="A62" s="61"/>
      <c r="B62" s="62"/>
      <c r="C62" s="63"/>
      <c r="D62" s="64"/>
      <c r="E62" s="64"/>
      <c r="F62" s="65"/>
      <c r="G62" s="64"/>
      <c r="H62" s="64"/>
      <c r="I62" s="66"/>
      <c r="J62" s="64"/>
      <c r="K62" s="67"/>
    </row>
    <row r="63" spans="1:12" x14ac:dyDescent="0.2">
      <c r="A63" s="61"/>
      <c r="B63" s="62"/>
      <c r="C63" s="69" t="s">
        <v>285</v>
      </c>
      <c r="D63" s="64"/>
      <c r="E63" s="64"/>
      <c r="F63" s="65"/>
      <c r="G63" s="64"/>
      <c r="H63" s="64"/>
      <c r="I63" s="66"/>
      <c r="J63" s="64"/>
      <c r="K63" s="67"/>
    </row>
    <row r="64" spans="1:12" x14ac:dyDescent="0.2">
      <c r="A64" s="71">
        <v>155445</v>
      </c>
      <c r="B64" s="72" t="s">
        <v>91</v>
      </c>
      <c r="C64" s="73" t="s">
        <v>381</v>
      </c>
      <c r="D64" s="74" t="s">
        <v>92</v>
      </c>
      <c r="E64" s="74" t="s">
        <v>85</v>
      </c>
      <c r="F64" s="75" t="s">
        <v>214</v>
      </c>
      <c r="G64" s="74" t="s">
        <v>86</v>
      </c>
      <c r="H64" s="74">
        <v>40</v>
      </c>
      <c r="I64" s="76">
        <v>2.1</v>
      </c>
      <c r="J64" s="74" t="s">
        <v>93</v>
      </c>
      <c r="K64" s="77">
        <v>5.8000000000000003E-2</v>
      </c>
    </row>
    <row r="65" spans="1:11" x14ac:dyDescent="0.2">
      <c r="A65" s="71">
        <v>155446</v>
      </c>
      <c r="B65" s="72" t="s">
        <v>94</v>
      </c>
      <c r="C65" s="73" t="s">
        <v>384</v>
      </c>
      <c r="D65" s="74" t="s">
        <v>95</v>
      </c>
      <c r="E65" s="74" t="s">
        <v>85</v>
      </c>
      <c r="F65" s="75" t="s">
        <v>214</v>
      </c>
      <c r="G65" s="74" t="s">
        <v>86</v>
      </c>
      <c r="H65" s="74">
        <v>40</v>
      </c>
      <c r="I65" s="76">
        <v>2.1</v>
      </c>
      <c r="J65" s="74" t="s">
        <v>96</v>
      </c>
      <c r="K65" s="77">
        <v>5.8999999999999997E-2</v>
      </c>
    </row>
    <row r="66" spans="1:11" x14ac:dyDescent="0.2">
      <c r="A66" s="71">
        <v>155454</v>
      </c>
      <c r="B66" s="72" t="s">
        <v>97</v>
      </c>
      <c r="C66" s="73" t="s">
        <v>388</v>
      </c>
      <c r="D66" s="74" t="s">
        <v>98</v>
      </c>
      <c r="E66" s="74" t="s">
        <v>85</v>
      </c>
      <c r="F66" s="75" t="s">
        <v>214</v>
      </c>
      <c r="G66" s="74" t="s">
        <v>86</v>
      </c>
      <c r="H66" s="74">
        <v>40</v>
      </c>
      <c r="I66" s="76">
        <v>2.1</v>
      </c>
      <c r="J66" s="74" t="s">
        <v>99</v>
      </c>
      <c r="K66" s="77">
        <v>2.1000000000000001E-2</v>
      </c>
    </row>
    <row r="67" spans="1:11" x14ac:dyDescent="0.2">
      <c r="A67" s="71">
        <v>155455</v>
      </c>
      <c r="B67" s="72" t="s">
        <v>100</v>
      </c>
      <c r="C67" s="73" t="s">
        <v>395</v>
      </c>
      <c r="D67" s="74" t="s">
        <v>101</v>
      </c>
      <c r="E67" s="74" t="s">
        <v>85</v>
      </c>
      <c r="F67" s="75" t="s">
        <v>214</v>
      </c>
      <c r="G67" s="74" t="s">
        <v>86</v>
      </c>
      <c r="H67" s="74">
        <v>45</v>
      </c>
      <c r="I67" s="76">
        <v>2.2999999999999998</v>
      </c>
      <c r="J67" s="74" t="s">
        <v>102</v>
      </c>
      <c r="K67" s="77">
        <v>0.01</v>
      </c>
    </row>
    <row r="68" spans="1:11" x14ac:dyDescent="0.2">
      <c r="A68" s="71">
        <v>155464</v>
      </c>
      <c r="B68" s="72" t="s">
        <v>103</v>
      </c>
      <c r="C68" s="73" t="s">
        <v>396</v>
      </c>
      <c r="D68" s="74" t="s">
        <v>104</v>
      </c>
      <c r="E68" s="74" t="s">
        <v>85</v>
      </c>
      <c r="F68" s="75" t="s">
        <v>214</v>
      </c>
      <c r="G68" s="74" t="s">
        <v>86</v>
      </c>
      <c r="H68" s="74">
        <v>45</v>
      </c>
      <c r="I68" s="76">
        <v>2.2999999999999998</v>
      </c>
      <c r="J68" s="74" t="s">
        <v>105</v>
      </c>
      <c r="K68" s="77">
        <v>1.6E-2</v>
      </c>
    </row>
    <row r="69" spans="1:11" x14ac:dyDescent="0.2">
      <c r="A69" s="71">
        <v>155465</v>
      </c>
      <c r="B69" s="72" t="s">
        <v>106</v>
      </c>
      <c r="C69" s="73" t="s">
        <v>382</v>
      </c>
      <c r="D69" s="74" t="s">
        <v>107</v>
      </c>
      <c r="E69" s="74" t="s">
        <v>85</v>
      </c>
      <c r="F69" s="75" t="s">
        <v>214</v>
      </c>
      <c r="G69" s="74" t="s">
        <v>86</v>
      </c>
      <c r="H69" s="74">
        <v>45</v>
      </c>
      <c r="I69" s="76">
        <v>2.2999999999999998</v>
      </c>
      <c r="J69" s="74" t="s">
        <v>108</v>
      </c>
      <c r="K69" s="77">
        <v>6.5000000000000002E-2</v>
      </c>
    </row>
    <row r="70" spans="1:11" x14ac:dyDescent="0.2">
      <c r="A70" s="71">
        <v>155466</v>
      </c>
      <c r="B70" s="72" t="s">
        <v>109</v>
      </c>
      <c r="C70" s="73" t="s">
        <v>385</v>
      </c>
      <c r="D70" s="74" t="s">
        <v>110</v>
      </c>
      <c r="E70" s="74" t="s">
        <v>85</v>
      </c>
      <c r="F70" s="75" t="s">
        <v>214</v>
      </c>
      <c r="G70" s="74" t="s">
        <v>86</v>
      </c>
      <c r="H70" s="74">
        <v>45</v>
      </c>
      <c r="I70" s="76">
        <v>2.2999999999999998</v>
      </c>
      <c r="J70" s="74" t="s">
        <v>111</v>
      </c>
      <c r="K70" s="77">
        <v>6.7000000000000004E-2</v>
      </c>
    </row>
    <row r="71" spans="1:11" x14ac:dyDescent="0.2">
      <c r="A71" s="71">
        <v>155468</v>
      </c>
      <c r="B71" s="72" t="s">
        <v>112</v>
      </c>
      <c r="C71" s="73" t="s">
        <v>389</v>
      </c>
      <c r="D71" s="74" t="s">
        <v>113</v>
      </c>
      <c r="E71" s="74" t="s">
        <v>85</v>
      </c>
      <c r="F71" s="75" t="s">
        <v>214</v>
      </c>
      <c r="G71" s="74" t="s">
        <v>86</v>
      </c>
      <c r="H71" s="74">
        <v>45</v>
      </c>
      <c r="I71" s="76">
        <v>2.2999999999999998</v>
      </c>
      <c r="J71" s="78" t="s">
        <v>286</v>
      </c>
      <c r="K71" s="79">
        <v>3.3000000000000002E-2</v>
      </c>
    </row>
    <row r="72" spans="1:11" x14ac:dyDescent="0.2">
      <c r="A72" s="71">
        <v>155484</v>
      </c>
      <c r="B72" s="72" t="s">
        <v>114</v>
      </c>
      <c r="C72" s="73" t="s">
        <v>383</v>
      </c>
      <c r="D72" s="74" t="s">
        <v>115</v>
      </c>
      <c r="E72" s="74" t="s">
        <v>85</v>
      </c>
      <c r="F72" s="75" t="s">
        <v>214</v>
      </c>
      <c r="G72" s="74" t="s">
        <v>86</v>
      </c>
      <c r="H72" s="74">
        <v>63</v>
      </c>
      <c r="I72" s="76">
        <v>3.3</v>
      </c>
      <c r="J72" s="74" t="s">
        <v>116</v>
      </c>
      <c r="K72" s="77">
        <v>9.1999999999999998E-2</v>
      </c>
    </row>
    <row r="73" spans="1:11" x14ac:dyDescent="0.2">
      <c r="A73" s="71">
        <v>155485</v>
      </c>
      <c r="B73" s="72" t="s">
        <v>117</v>
      </c>
      <c r="C73" s="73" t="s">
        <v>386</v>
      </c>
      <c r="D73" s="74" t="s">
        <v>118</v>
      </c>
      <c r="E73" s="74" t="s">
        <v>85</v>
      </c>
      <c r="F73" s="75" t="s">
        <v>214</v>
      </c>
      <c r="G73" s="74" t="s">
        <v>86</v>
      </c>
      <c r="H73" s="74">
        <v>63</v>
      </c>
      <c r="I73" s="76">
        <v>3.3</v>
      </c>
      <c r="J73" s="74" t="s">
        <v>119</v>
      </c>
      <c r="K73" s="77">
        <v>9.2999999999999999E-2</v>
      </c>
    </row>
    <row r="74" spans="1:11" x14ac:dyDescent="0.2">
      <c r="A74" s="71"/>
      <c r="B74" s="72" t="s">
        <v>295</v>
      </c>
      <c r="C74" s="73" t="s">
        <v>392</v>
      </c>
      <c r="D74" s="74" t="s">
        <v>287</v>
      </c>
      <c r="E74" s="74" t="s">
        <v>85</v>
      </c>
      <c r="F74" s="75" t="s">
        <v>214</v>
      </c>
      <c r="G74" s="74" t="s">
        <v>86</v>
      </c>
      <c r="H74" s="74">
        <v>45</v>
      </c>
      <c r="I74" s="76">
        <v>2.2999999999999998</v>
      </c>
      <c r="J74" s="74" t="s">
        <v>288</v>
      </c>
      <c r="K74" s="77">
        <v>2.9000000000000001E-2</v>
      </c>
    </row>
    <row r="75" spans="1:11" x14ac:dyDescent="0.2">
      <c r="A75" s="71"/>
      <c r="B75" s="72" t="s">
        <v>296</v>
      </c>
      <c r="C75" s="73" t="s">
        <v>387</v>
      </c>
      <c r="D75" s="74" t="s">
        <v>289</v>
      </c>
      <c r="E75" s="74" t="s">
        <v>85</v>
      </c>
      <c r="F75" s="75" t="s">
        <v>214</v>
      </c>
      <c r="G75" s="74" t="s">
        <v>86</v>
      </c>
      <c r="H75" s="74">
        <v>45</v>
      </c>
      <c r="I75" s="76">
        <v>2.2999999999999998</v>
      </c>
      <c r="J75" s="74" t="s">
        <v>290</v>
      </c>
      <c r="K75" s="77">
        <v>0.03</v>
      </c>
    </row>
    <row r="76" spans="1:11" x14ac:dyDescent="0.2">
      <c r="A76" s="71"/>
      <c r="B76" s="72" t="s">
        <v>297</v>
      </c>
      <c r="C76" s="73" t="s">
        <v>393</v>
      </c>
      <c r="D76" s="74" t="s">
        <v>291</v>
      </c>
      <c r="E76" s="74" t="s">
        <v>85</v>
      </c>
      <c r="F76" s="75" t="s">
        <v>214</v>
      </c>
      <c r="G76" s="74" t="s">
        <v>86</v>
      </c>
      <c r="H76" s="74">
        <v>63</v>
      </c>
      <c r="I76" s="76">
        <v>3.3</v>
      </c>
      <c r="J76" s="74" t="s">
        <v>292</v>
      </c>
      <c r="K76" s="77">
        <v>0.04</v>
      </c>
    </row>
    <row r="77" spans="1:11" x14ac:dyDescent="0.2">
      <c r="A77" s="71"/>
      <c r="B77" s="72" t="s">
        <v>298</v>
      </c>
      <c r="C77" s="73" t="s">
        <v>394</v>
      </c>
      <c r="D77" s="74" t="s">
        <v>293</v>
      </c>
      <c r="E77" s="74" t="s">
        <v>85</v>
      </c>
      <c r="F77" s="75" t="s">
        <v>214</v>
      </c>
      <c r="G77" s="74" t="s">
        <v>86</v>
      </c>
      <c r="H77" s="74">
        <v>63</v>
      </c>
      <c r="I77" s="76">
        <v>3.3</v>
      </c>
      <c r="J77" s="74" t="s">
        <v>294</v>
      </c>
      <c r="K77" s="77">
        <v>4.2000000000000003E-2</v>
      </c>
    </row>
    <row r="78" spans="1:11" x14ac:dyDescent="0.2">
      <c r="A78" s="61"/>
      <c r="B78" s="62"/>
      <c r="C78" s="63"/>
      <c r="D78" s="64"/>
      <c r="E78" s="64"/>
      <c r="F78" s="65"/>
      <c r="G78" s="64"/>
      <c r="H78" s="64"/>
      <c r="I78" s="66"/>
      <c r="J78" s="64"/>
      <c r="K78" s="67"/>
    </row>
    <row r="79" spans="1:11" x14ac:dyDescent="0.2">
      <c r="A79" s="61"/>
      <c r="B79" s="62"/>
      <c r="C79" s="69" t="s">
        <v>120</v>
      </c>
      <c r="D79" s="64"/>
      <c r="E79" s="64"/>
      <c r="F79" s="65"/>
      <c r="G79" s="64"/>
      <c r="H79" s="64"/>
      <c r="I79" s="66"/>
      <c r="J79" s="64"/>
      <c r="K79" s="67"/>
    </row>
    <row r="80" spans="1:11" x14ac:dyDescent="0.2">
      <c r="A80" s="61"/>
      <c r="B80" s="62" t="s">
        <v>451</v>
      </c>
      <c r="C80" s="80" t="s">
        <v>452</v>
      </c>
      <c r="D80" s="64" t="s">
        <v>453</v>
      </c>
      <c r="E80" s="64" t="s">
        <v>85</v>
      </c>
      <c r="F80" s="65" t="s">
        <v>213</v>
      </c>
      <c r="G80" s="64" t="s">
        <v>299</v>
      </c>
      <c r="H80" s="64">
        <v>15</v>
      </c>
      <c r="I80" s="66">
        <v>0.7</v>
      </c>
      <c r="J80" s="64" t="s">
        <v>454</v>
      </c>
      <c r="K80" s="67">
        <v>2.4E-2</v>
      </c>
    </row>
    <row r="81" spans="1:11" x14ac:dyDescent="0.2">
      <c r="A81" s="61">
        <v>155178</v>
      </c>
      <c r="B81" s="62" t="s">
        <v>121</v>
      </c>
      <c r="C81" s="63" t="s">
        <v>339</v>
      </c>
      <c r="D81" s="64" t="s">
        <v>122</v>
      </c>
      <c r="E81" s="64" t="s">
        <v>85</v>
      </c>
      <c r="F81" s="65" t="s">
        <v>213</v>
      </c>
      <c r="G81" s="64" t="s">
        <v>299</v>
      </c>
      <c r="H81" s="64">
        <v>20</v>
      </c>
      <c r="I81" s="66">
        <v>1</v>
      </c>
      <c r="J81" s="64" t="s">
        <v>39</v>
      </c>
      <c r="K81" s="65">
        <v>3.3000000000000002E-2</v>
      </c>
    </row>
    <row r="82" spans="1:11" x14ac:dyDescent="0.2">
      <c r="A82" s="61">
        <v>155192</v>
      </c>
      <c r="B82" s="62" t="s">
        <v>123</v>
      </c>
      <c r="C82" s="63" t="s">
        <v>340</v>
      </c>
      <c r="D82" s="64" t="s">
        <v>124</v>
      </c>
      <c r="E82" s="64" t="s">
        <v>85</v>
      </c>
      <c r="F82" s="65" t="s">
        <v>213</v>
      </c>
      <c r="G82" s="64" t="s">
        <v>299</v>
      </c>
      <c r="H82" s="64">
        <v>25</v>
      </c>
      <c r="I82" s="66">
        <v>1.3</v>
      </c>
      <c r="J82" s="64" t="s">
        <v>42</v>
      </c>
      <c r="K82" s="65">
        <v>4.1000000000000002E-2</v>
      </c>
    </row>
    <row r="83" spans="1:11" x14ac:dyDescent="0.2">
      <c r="A83" s="61">
        <v>155201</v>
      </c>
      <c r="B83" s="62" t="s">
        <v>125</v>
      </c>
      <c r="C83" s="63" t="s">
        <v>341</v>
      </c>
      <c r="D83" s="64" t="s">
        <v>126</v>
      </c>
      <c r="E83" s="64" t="s">
        <v>85</v>
      </c>
      <c r="F83" s="65" t="s">
        <v>213</v>
      </c>
      <c r="G83" s="64" t="s">
        <v>299</v>
      </c>
      <c r="H83" s="64">
        <v>30</v>
      </c>
      <c r="I83" s="66">
        <v>1.5</v>
      </c>
      <c r="J83" s="64" t="s">
        <v>45</v>
      </c>
      <c r="K83" s="65">
        <v>4.9000000000000002E-2</v>
      </c>
    </row>
    <row r="84" spans="1:11" x14ac:dyDescent="0.2">
      <c r="A84" s="61"/>
      <c r="B84" s="62" t="s">
        <v>303</v>
      </c>
      <c r="C84" s="63" t="s">
        <v>342</v>
      </c>
      <c r="D84" s="64" t="s">
        <v>300</v>
      </c>
      <c r="E84" s="64" t="s">
        <v>85</v>
      </c>
      <c r="F84" s="65" t="s">
        <v>301</v>
      </c>
      <c r="G84" s="64" t="s">
        <v>299</v>
      </c>
      <c r="H84" s="64">
        <v>40</v>
      </c>
      <c r="I84" s="66">
        <v>2</v>
      </c>
      <c r="J84" s="64" t="s">
        <v>51</v>
      </c>
      <c r="K84" s="65">
        <v>6.6000000000000003E-2</v>
      </c>
    </row>
    <row r="85" spans="1:11" x14ac:dyDescent="0.2">
      <c r="A85" s="61"/>
      <c r="B85" s="62" t="s">
        <v>304</v>
      </c>
      <c r="C85" s="63" t="s">
        <v>343</v>
      </c>
      <c r="D85" s="64" t="s">
        <v>302</v>
      </c>
      <c r="E85" s="64" t="s">
        <v>85</v>
      </c>
      <c r="F85" s="65" t="s">
        <v>301</v>
      </c>
      <c r="G85" s="64" t="s">
        <v>299</v>
      </c>
      <c r="H85" s="64">
        <v>50</v>
      </c>
      <c r="I85" s="66">
        <v>2.5</v>
      </c>
      <c r="J85" s="64" t="s">
        <v>57</v>
      </c>
      <c r="K85" s="65">
        <v>8.2000000000000003E-2</v>
      </c>
    </row>
    <row r="86" spans="1:11" x14ac:dyDescent="0.2">
      <c r="A86" s="61"/>
      <c r="B86" s="62"/>
      <c r="C86" s="63"/>
      <c r="D86" s="64"/>
      <c r="E86" s="64"/>
      <c r="F86" s="65"/>
      <c r="G86" s="64"/>
      <c r="H86" s="64"/>
      <c r="I86" s="66"/>
      <c r="J86" s="64"/>
      <c r="K86" s="67"/>
    </row>
    <row r="87" spans="1:11" x14ac:dyDescent="0.2">
      <c r="A87" s="61"/>
      <c r="B87" s="62"/>
      <c r="C87" s="69" t="s">
        <v>127</v>
      </c>
      <c r="D87" s="64"/>
      <c r="E87" s="64"/>
      <c r="F87" s="65"/>
      <c r="G87" s="64"/>
      <c r="H87" s="64"/>
      <c r="I87" s="66"/>
      <c r="J87" s="64"/>
      <c r="K87" s="67"/>
    </row>
    <row r="88" spans="1:11" x14ac:dyDescent="0.2">
      <c r="A88" s="61">
        <v>155228</v>
      </c>
      <c r="B88" s="62" t="s">
        <v>128</v>
      </c>
      <c r="C88" s="63" t="s">
        <v>344</v>
      </c>
      <c r="D88" s="64" t="s">
        <v>129</v>
      </c>
      <c r="E88" s="64" t="s">
        <v>85</v>
      </c>
      <c r="F88" s="65" t="s">
        <v>213</v>
      </c>
      <c r="G88" s="64" t="s">
        <v>305</v>
      </c>
      <c r="H88" s="64">
        <v>20</v>
      </c>
      <c r="I88" s="66">
        <v>1</v>
      </c>
      <c r="J88" s="64" t="s">
        <v>39</v>
      </c>
      <c r="K88" s="65">
        <v>3.3000000000000002E-2</v>
      </c>
    </row>
    <row r="89" spans="1:11" x14ac:dyDescent="0.2">
      <c r="A89" s="61">
        <v>155251</v>
      </c>
      <c r="B89" s="62" t="s">
        <v>130</v>
      </c>
      <c r="C89" s="63" t="s">
        <v>345</v>
      </c>
      <c r="D89" s="64" t="s">
        <v>131</v>
      </c>
      <c r="E89" s="64" t="s">
        <v>85</v>
      </c>
      <c r="F89" s="65" t="s">
        <v>213</v>
      </c>
      <c r="G89" s="64" t="s">
        <v>305</v>
      </c>
      <c r="H89" s="64">
        <v>25</v>
      </c>
      <c r="I89" s="66">
        <v>1.3</v>
      </c>
      <c r="J89" s="64" t="s">
        <v>42</v>
      </c>
      <c r="K89" s="67">
        <v>4.1000000000000002E-2</v>
      </c>
    </row>
    <row r="90" spans="1:11" x14ac:dyDescent="0.2">
      <c r="A90" s="61">
        <v>155282</v>
      </c>
      <c r="B90" s="62" t="s">
        <v>132</v>
      </c>
      <c r="C90" s="63" t="s">
        <v>346</v>
      </c>
      <c r="D90" s="64" t="s">
        <v>133</v>
      </c>
      <c r="E90" s="64" t="s">
        <v>85</v>
      </c>
      <c r="F90" s="65" t="s">
        <v>213</v>
      </c>
      <c r="G90" s="64" t="s">
        <v>305</v>
      </c>
      <c r="H90" s="64">
        <v>30</v>
      </c>
      <c r="I90" s="66">
        <v>1.5</v>
      </c>
      <c r="J90" s="64" t="s">
        <v>45</v>
      </c>
      <c r="K90" s="67">
        <v>4.9000000000000002E-2</v>
      </c>
    </row>
    <row r="91" spans="1:11" x14ac:dyDescent="0.2">
      <c r="A91" s="61">
        <v>155309</v>
      </c>
      <c r="B91" s="62" t="s">
        <v>134</v>
      </c>
      <c r="C91" s="81" t="s">
        <v>347</v>
      </c>
      <c r="D91" s="64" t="s">
        <v>135</v>
      </c>
      <c r="E91" s="64" t="s">
        <v>85</v>
      </c>
      <c r="F91" s="65" t="s">
        <v>213</v>
      </c>
      <c r="G91" s="64" t="s">
        <v>305</v>
      </c>
      <c r="H91" s="64">
        <v>35</v>
      </c>
      <c r="I91" s="66">
        <v>1.8</v>
      </c>
      <c r="J91" s="64" t="s">
        <v>48</v>
      </c>
      <c r="K91" s="67">
        <v>5.7000000000000002E-2</v>
      </c>
    </row>
    <row r="92" spans="1:11" x14ac:dyDescent="0.2">
      <c r="A92" s="61">
        <v>155227</v>
      </c>
      <c r="B92" s="62" t="s">
        <v>136</v>
      </c>
      <c r="C92" s="63" t="s">
        <v>348</v>
      </c>
      <c r="D92" s="64" t="s">
        <v>137</v>
      </c>
      <c r="E92" s="64" t="s">
        <v>37</v>
      </c>
      <c r="F92" s="65" t="s">
        <v>214</v>
      </c>
      <c r="G92" s="64" t="s">
        <v>306</v>
      </c>
      <c r="H92" s="64">
        <v>20</v>
      </c>
      <c r="I92" s="66">
        <v>1</v>
      </c>
      <c r="J92" s="64" t="s">
        <v>39</v>
      </c>
      <c r="K92" s="65">
        <v>3.3000000000000002E-2</v>
      </c>
    </row>
    <row r="93" spans="1:11" x14ac:dyDescent="0.2">
      <c r="A93" s="61">
        <v>155250</v>
      </c>
      <c r="B93" s="62" t="s">
        <v>138</v>
      </c>
      <c r="C93" s="63" t="s">
        <v>349</v>
      </c>
      <c r="D93" s="64" t="s">
        <v>139</v>
      </c>
      <c r="E93" s="64" t="s">
        <v>37</v>
      </c>
      <c r="F93" s="65" t="s">
        <v>214</v>
      </c>
      <c r="G93" s="64" t="s">
        <v>306</v>
      </c>
      <c r="H93" s="64">
        <v>25</v>
      </c>
      <c r="I93" s="66">
        <v>1.3</v>
      </c>
      <c r="J93" s="64" t="s">
        <v>42</v>
      </c>
      <c r="K93" s="67">
        <v>4.1000000000000002E-2</v>
      </c>
    </row>
    <row r="94" spans="1:11" x14ac:dyDescent="0.2">
      <c r="A94" s="61">
        <v>155281</v>
      </c>
      <c r="B94" s="62" t="s">
        <v>140</v>
      </c>
      <c r="C94" s="63" t="s">
        <v>350</v>
      </c>
      <c r="D94" s="64" t="s">
        <v>141</v>
      </c>
      <c r="E94" s="64" t="s">
        <v>37</v>
      </c>
      <c r="F94" s="65" t="s">
        <v>214</v>
      </c>
      <c r="G94" s="64" t="s">
        <v>306</v>
      </c>
      <c r="H94" s="64">
        <v>30</v>
      </c>
      <c r="I94" s="66">
        <v>1.5</v>
      </c>
      <c r="J94" s="64" t="s">
        <v>45</v>
      </c>
      <c r="K94" s="67">
        <v>4.9000000000000002E-2</v>
      </c>
    </row>
    <row r="95" spans="1:11" x14ac:dyDescent="0.2">
      <c r="A95" s="61">
        <v>155308</v>
      </c>
      <c r="B95" s="62" t="s">
        <v>142</v>
      </c>
      <c r="C95" s="81" t="s">
        <v>351</v>
      </c>
      <c r="D95" s="64" t="s">
        <v>143</v>
      </c>
      <c r="E95" s="64" t="s">
        <v>37</v>
      </c>
      <c r="F95" s="65" t="s">
        <v>214</v>
      </c>
      <c r="G95" s="64" t="s">
        <v>306</v>
      </c>
      <c r="H95" s="64">
        <v>35</v>
      </c>
      <c r="I95" s="66">
        <v>1.8</v>
      </c>
      <c r="J95" s="64" t="s">
        <v>48</v>
      </c>
      <c r="K95" s="67">
        <v>5.7000000000000002E-2</v>
      </c>
    </row>
    <row r="96" spans="1:11" x14ac:dyDescent="0.2">
      <c r="A96" s="61"/>
      <c r="B96" s="62"/>
      <c r="C96" s="63"/>
      <c r="D96" s="64"/>
      <c r="E96" s="64"/>
      <c r="F96" s="65"/>
      <c r="G96" s="64"/>
      <c r="H96" s="64"/>
      <c r="I96" s="64"/>
      <c r="J96" s="64"/>
      <c r="K96" s="67"/>
    </row>
    <row r="97" spans="1:11" x14ac:dyDescent="0.2">
      <c r="A97" s="61"/>
      <c r="B97" s="62"/>
      <c r="C97" s="69" t="s">
        <v>144</v>
      </c>
      <c r="D97" s="64"/>
      <c r="E97" s="64"/>
      <c r="F97" s="65"/>
      <c r="G97" s="64"/>
      <c r="H97" s="64"/>
      <c r="I97" s="64"/>
      <c r="J97" s="64"/>
      <c r="K97" s="67"/>
    </row>
    <row r="98" spans="1:11" x14ac:dyDescent="0.2">
      <c r="A98" s="61">
        <v>155156</v>
      </c>
      <c r="B98" s="62" t="s">
        <v>145</v>
      </c>
      <c r="C98" s="63" t="s">
        <v>397</v>
      </c>
      <c r="D98" s="64" t="s">
        <v>146</v>
      </c>
      <c r="E98" s="64" t="s">
        <v>85</v>
      </c>
      <c r="F98" s="65" t="s">
        <v>214</v>
      </c>
      <c r="G98" s="64" t="s">
        <v>307</v>
      </c>
      <c r="H98" s="64">
        <v>12</v>
      </c>
      <c r="I98" s="64">
        <v>0.6</v>
      </c>
      <c r="J98" s="64" t="s">
        <v>308</v>
      </c>
      <c r="K98" s="65">
        <v>8.9999999999999993E-3</v>
      </c>
    </row>
    <row r="99" spans="1:11" x14ac:dyDescent="0.2">
      <c r="A99" s="61">
        <v>155157</v>
      </c>
      <c r="B99" s="62" t="s">
        <v>147</v>
      </c>
      <c r="C99" s="63" t="s">
        <v>399</v>
      </c>
      <c r="D99" s="64" t="s">
        <v>148</v>
      </c>
      <c r="E99" s="64" t="s">
        <v>85</v>
      </c>
      <c r="F99" s="65" t="s">
        <v>214</v>
      </c>
      <c r="G99" s="64" t="s">
        <v>307</v>
      </c>
      <c r="H99" s="64">
        <v>12</v>
      </c>
      <c r="I99" s="64">
        <v>0.6</v>
      </c>
      <c r="J99" s="64" t="s">
        <v>309</v>
      </c>
      <c r="K99" s="65">
        <v>1.4E-2</v>
      </c>
    </row>
    <row r="100" spans="1:11" x14ac:dyDescent="0.2">
      <c r="A100" s="61">
        <v>155158</v>
      </c>
      <c r="B100" s="62" t="s">
        <v>149</v>
      </c>
      <c r="C100" s="63" t="s">
        <v>352</v>
      </c>
      <c r="D100" s="64" t="s">
        <v>150</v>
      </c>
      <c r="E100" s="64" t="s">
        <v>85</v>
      </c>
      <c r="F100" s="65" t="s">
        <v>213</v>
      </c>
      <c r="G100" s="64" t="s">
        <v>307</v>
      </c>
      <c r="H100" s="64">
        <v>12</v>
      </c>
      <c r="I100" s="64">
        <v>0.6</v>
      </c>
      <c r="J100" s="64" t="s">
        <v>310</v>
      </c>
      <c r="K100" s="65">
        <v>1.9E-2</v>
      </c>
    </row>
    <row r="101" spans="1:11" x14ac:dyDescent="0.2">
      <c r="A101" s="61">
        <v>155160</v>
      </c>
      <c r="B101" s="62" t="s">
        <v>151</v>
      </c>
      <c r="C101" s="63" t="s">
        <v>398</v>
      </c>
      <c r="D101" s="64" t="s">
        <v>152</v>
      </c>
      <c r="E101" s="64" t="s">
        <v>85</v>
      </c>
      <c r="F101" s="65" t="s">
        <v>214</v>
      </c>
      <c r="G101" s="64" t="s">
        <v>307</v>
      </c>
      <c r="H101" s="64">
        <v>15</v>
      </c>
      <c r="I101" s="64">
        <v>0.7</v>
      </c>
      <c r="J101" s="64" t="s">
        <v>153</v>
      </c>
      <c r="K101" s="65">
        <v>1.2E-2</v>
      </c>
    </row>
    <row r="102" spans="1:11" x14ac:dyDescent="0.2">
      <c r="A102" s="61">
        <v>155161</v>
      </c>
      <c r="B102" s="62" t="s">
        <v>154</v>
      </c>
      <c r="C102" s="63" t="s">
        <v>400</v>
      </c>
      <c r="D102" s="64" t="s">
        <v>155</v>
      </c>
      <c r="E102" s="64" t="s">
        <v>85</v>
      </c>
      <c r="F102" s="65" t="s">
        <v>214</v>
      </c>
      <c r="G102" s="64" t="s">
        <v>307</v>
      </c>
      <c r="H102" s="64">
        <v>15</v>
      </c>
      <c r="I102" s="64">
        <v>0.7</v>
      </c>
      <c r="J102" s="64" t="s">
        <v>311</v>
      </c>
      <c r="K102" s="65">
        <v>1.7999999999999999E-2</v>
      </c>
    </row>
    <row r="103" spans="1:11" x14ac:dyDescent="0.2">
      <c r="A103" s="61">
        <v>155162</v>
      </c>
      <c r="B103" s="62" t="s">
        <v>156</v>
      </c>
      <c r="C103" s="63" t="s">
        <v>402</v>
      </c>
      <c r="D103" s="64" t="s">
        <v>157</v>
      </c>
      <c r="E103" s="64" t="s">
        <v>85</v>
      </c>
      <c r="F103" s="65" t="s">
        <v>214</v>
      </c>
      <c r="G103" s="64" t="s">
        <v>307</v>
      </c>
      <c r="H103" s="64">
        <v>15</v>
      </c>
      <c r="I103" s="64">
        <v>0.7</v>
      </c>
      <c r="J103" s="64" t="s">
        <v>158</v>
      </c>
      <c r="K103" s="65">
        <v>1.6E-2</v>
      </c>
    </row>
    <row r="104" spans="1:11" x14ac:dyDescent="0.2">
      <c r="A104" s="61">
        <v>155163</v>
      </c>
      <c r="B104" s="62" t="s">
        <v>159</v>
      </c>
      <c r="C104" s="63" t="s">
        <v>401</v>
      </c>
      <c r="D104" s="64" t="s">
        <v>160</v>
      </c>
      <c r="E104" s="64" t="s">
        <v>85</v>
      </c>
      <c r="F104" s="65" t="s">
        <v>214</v>
      </c>
      <c r="G104" s="64" t="s">
        <v>307</v>
      </c>
      <c r="H104" s="64">
        <v>15</v>
      </c>
      <c r="I104" s="64">
        <v>0.7</v>
      </c>
      <c r="J104" s="64" t="s">
        <v>312</v>
      </c>
      <c r="K104" s="65">
        <v>2.4E-2</v>
      </c>
    </row>
    <row r="105" spans="1:11" x14ac:dyDescent="0.2">
      <c r="A105" s="61">
        <v>155182</v>
      </c>
      <c r="B105" s="62" t="s">
        <v>161</v>
      </c>
      <c r="C105" s="63" t="s">
        <v>353</v>
      </c>
      <c r="D105" s="64" t="s">
        <v>162</v>
      </c>
      <c r="E105" s="64" t="s">
        <v>85</v>
      </c>
      <c r="F105" s="65" t="s">
        <v>213</v>
      </c>
      <c r="G105" s="64" t="s">
        <v>307</v>
      </c>
      <c r="H105" s="64">
        <v>21</v>
      </c>
      <c r="I105" s="64">
        <v>1.1000000000000001</v>
      </c>
      <c r="J105" s="64" t="s">
        <v>163</v>
      </c>
      <c r="K105" s="65">
        <v>3.4000000000000002E-2</v>
      </c>
    </row>
    <row r="106" spans="1:11" x14ac:dyDescent="0.2">
      <c r="A106" s="61">
        <v>155202</v>
      </c>
      <c r="B106" s="62" t="s">
        <v>164</v>
      </c>
      <c r="C106" s="63" t="s">
        <v>354</v>
      </c>
      <c r="D106" s="64" t="s">
        <v>165</v>
      </c>
      <c r="E106" s="64" t="s">
        <v>85</v>
      </c>
      <c r="F106" s="64" t="s">
        <v>301</v>
      </c>
      <c r="G106" s="64" t="s">
        <v>307</v>
      </c>
      <c r="H106" s="64">
        <v>30</v>
      </c>
      <c r="I106" s="64">
        <v>1.5</v>
      </c>
      <c r="J106" s="64" t="s">
        <v>45</v>
      </c>
      <c r="K106" s="65">
        <v>4.9000000000000002E-2</v>
      </c>
    </row>
    <row r="107" spans="1:11" x14ac:dyDescent="0.2">
      <c r="A107" s="61">
        <v>155641</v>
      </c>
      <c r="B107" s="62" t="s">
        <v>313</v>
      </c>
      <c r="C107" s="63" t="s">
        <v>355</v>
      </c>
      <c r="D107" s="64" t="s">
        <v>314</v>
      </c>
      <c r="E107" s="64" t="s">
        <v>85</v>
      </c>
      <c r="F107" s="64" t="s">
        <v>301</v>
      </c>
      <c r="G107" s="64" t="s">
        <v>307</v>
      </c>
      <c r="H107" s="64">
        <v>40</v>
      </c>
      <c r="I107" s="64">
        <v>2</v>
      </c>
      <c r="J107" s="64" t="s">
        <v>51</v>
      </c>
      <c r="K107" s="65">
        <v>6.6000000000000003E-2</v>
      </c>
    </row>
    <row r="108" spans="1:11" x14ac:dyDescent="0.2">
      <c r="A108" s="61">
        <v>155183</v>
      </c>
      <c r="B108" s="62" t="s">
        <v>166</v>
      </c>
      <c r="C108" s="63" t="s">
        <v>356</v>
      </c>
      <c r="D108" s="64" t="s">
        <v>167</v>
      </c>
      <c r="E108" s="64" t="s">
        <v>85</v>
      </c>
      <c r="F108" s="65" t="s">
        <v>214</v>
      </c>
      <c r="G108" s="64" t="s">
        <v>307</v>
      </c>
      <c r="H108" s="64">
        <v>21</v>
      </c>
      <c r="I108" s="64">
        <v>1.1000000000000001</v>
      </c>
      <c r="J108" s="64" t="s">
        <v>163</v>
      </c>
      <c r="K108" s="65">
        <v>3.4000000000000002E-2</v>
      </c>
    </row>
    <row r="109" spans="1:11" x14ac:dyDescent="0.2">
      <c r="A109" s="61">
        <v>155203</v>
      </c>
      <c r="B109" s="62" t="s">
        <v>168</v>
      </c>
      <c r="C109" s="63" t="s">
        <v>357</v>
      </c>
      <c r="D109" s="64" t="s">
        <v>169</v>
      </c>
      <c r="E109" s="64" t="s">
        <v>85</v>
      </c>
      <c r="F109" s="64" t="s">
        <v>315</v>
      </c>
      <c r="G109" s="64" t="s">
        <v>307</v>
      </c>
      <c r="H109" s="64">
        <v>30</v>
      </c>
      <c r="I109" s="64">
        <v>1.5</v>
      </c>
      <c r="J109" s="64" t="s">
        <v>45</v>
      </c>
      <c r="K109" s="65">
        <v>4.9000000000000002E-2</v>
      </c>
    </row>
    <row r="110" spans="1:11" x14ac:dyDescent="0.2">
      <c r="A110" s="61"/>
      <c r="B110" s="62"/>
      <c r="C110" s="63"/>
      <c r="D110" s="64"/>
      <c r="E110" s="82"/>
      <c r="F110" s="82"/>
      <c r="G110" s="64"/>
      <c r="H110" s="64"/>
      <c r="I110" s="64"/>
      <c r="J110" s="64"/>
      <c r="K110" s="65"/>
    </row>
    <row r="111" spans="1:11" x14ac:dyDescent="0.2">
      <c r="A111" s="61"/>
      <c r="B111" s="62"/>
      <c r="C111" s="69" t="s">
        <v>403</v>
      </c>
      <c r="D111" s="64"/>
      <c r="E111" s="64"/>
      <c r="F111" s="65"/>
      <c r="G111" s="64"/>
      <c r="H111" s="64"/>
      <c r="I111" s="64"/>
      <c r="J111" s="64"/>
      <c r="K111" s="67"/>
    </row>
    <row r="112" spans="1:11" x14ac:dyDescent="0.2">
      <c r="A112" s="61">
        <v>155701</v>
      </c>
      <c r="B112" s="62" t="s">
        <v>404</v>
      </c>
      <c r="C112" s="63" t="s">
        <v>407</v>
      </c>
      <c r="D112" s="64" t="s">
        <v>409</v>
      </c>
      <c r="E112" s="64" t="s">
        <v>85</v>
      </c>
      <c r="F112" s="65" t="s">
        <v>214</v>
      </c>
      <c r="G112" s="64" t="s">
        <v>408</v>
      </c>
      <c r="H112" s="64">
        <v>20</v>
      </c>
      <c r="I112" s="66">
        <v>1</v>
      </c>
      <c r="J112" s="64" t="s">
        <v>39</v>
      </c>
      <c r="K112" s="65">
        <v>3.3000000000000002E-2</v>
      </c>
    </row>
    <row r="113" spans="1:11" x14ac:dyDescent="0.2">
      <c r="A113" s="61">
        <v>129169</v>
      </c>
      <c r="B113" s="62" t="s">
        <v>455</v>
      </c>
      <c r="C113" s="63" t="s">
        <v>457</v>
      </c>
      <c r="D113" s="64" t="s">
        <v>459</v>
      </c>
      <c r="E113" s="64" t="s">
        <v>85</v>
      </c>
      <c r="F113" s="65" t="s">
        <v>214</v>
      </c>
      <c r="G113" s="64" t="s">
        <v>408</v>
      </c>
      <c r="H113" s="64">
        <v>20</v>
      </c>
      <c r="I113" s="66">
        <v>1</v>
      </c>
      <c r="J113" s="64" t="s">
        <v>39</v>
      </c>
      <c r="K113" s="65">
        <v>3.3000000000000002E-2</v>
      </c>
    </row>
    <row r="114" spans="1:11" x14ac:dyDescent="0.2">
      <c r="A114" s="61">
        <v>155700</v>
      </c>
      <c r="B114" s="62" t="s">
        <v>405</v>
      </c>
      <c r="C114" s="63" t="s">
        <v>406</v>
      </c>
      <c r="D114" s="64" t="s">
        <v>410</v>
      </c>
      <c r="E114" s="64" t="s">
        <v>85</v>
      </c>
      <c r="F114" s="65" t="s">
        <v>214</v>
      </c>
      <c r="G114" s="64" t="s">
        <v>408</v>
      </c>
      <c r="H114" s="64">
        <v>20</v>
      </c>
      <c r="I114" s="66">
        <v>1</v>
      </c>
      <c r="J114" s="64" t="s">
        <v>39</v>
      </c>
      <c r="K114" s="65">
        <v>3.3000000000000002E-2</v>
      </c>
    </row>
    <row r="115" spans="1:11" x14ac:dyDescent="0.2">
      <c r="A115" s="61">
        <v>129169</v>
      </c>
      <c r="B115" s="62" t="s">
        <v>456</v>
      </c>
      <c r="C115" s="63" t="s">
        <v>458</v>
      </c>
      <c r="D115" s="64" t="s">
        <v>460</v>
      </c>
      <c r="E115" s="64" t="s">
        <v>85</v>
      </c>
      <c r="F115" s="65" t="s">
        <v>214</v>
      </c>
      <c r="G115" s="64" t="s">
        <v>408</v>
      </c>
      <c r="H115" s="64">
        <v>20</v>
      </c>
      <c r="I115" s="66">
        <v>1</v>
      </c>
      <c r="J115" s="64" t="s">
        <v>39</v>
      </c>
      <c r="K115" s="65">
        <v>3.3000000000000002E-2</v>
      </c>
    </row>
    <row r="116" spans="1:11" x14ac:dyDescent="0.2">
      <c r="A116" s="61"/>
      <c r="B116" s="62"/>
      <c r="C116" s="69" t="s">
        <v>317</v>
      </c>
      <c r="D116" s="64"/>
      <c r="E116" s="82"/>
      <c r="F116" s="82"/>
      <c r="G116" s="64"/>
      <c r="H116" s="64"/>
      <c r="I116" s="64"/>
      <c r="J116" s="64"/>
      <c r="K116" s="65"/>
    </row>
    <row r="117" spans="1:11" x14ac:dyDescent="0.2">
      <c r="A117" s="83"/>
      <c r="B117" s="84"/>
      <c r="C117" s="85" t="s">
        <v>173</v>
      </c>
      <c r="D117" s="83" t="s">
        <v>174</v>
      </c>
      <c r="E117" s="86" t="s">
        <v>170</v>
      </c>
      <c r="F117" s="86" t="s">
        <v>171</v>
      </c>
      <c r="G117" s="83" t="s">
        <v>172</v>
      </c>
      <c r="H117" s="83">
        <v>110</v>
      </c>
      <c r="I117" s="87">
        <v>2.29</v>
      </c>
      <c r="J117" s="83" t="s">
        <v>175</v>
      </c>
      <c r="K117" s="88">
        <v>2.3E-2</v>
      </c>
    </row>
    <row r="118" spans="1:11" x14ac:dyDescent="0.2">
      <c r="A118" s="83"/>
      <c r="B118" s="84"/>
      <c r="C118" s="85" t="s">
        <v>176</v>
      </c>
      <c r="D118" s="83" t="s">
        <v>177</v>
      </c>
      <c r="E118" s="86" t="s">
        <v>170</v>
      </c>
      <c r="F118" s="86" t="s">
        <v>171</v>
      </c>
      <c r="G118" s="83" t="s">
        <v>172</v>
      </c>
      <c r="H118" s="83">
        <v>90</v>
      </c>
      <c r="I118" s="83">
        <v>2.2000000000000002</v>
      </c>
      <c r="J118" s="83" t="s">
        <v>178</v>
      </c>
      <c r="K118" s="88">
        <v>0.02</v>
      </c>
    </row>
    <row r="119" spans="1:11" x14ac:dyDescent="0.2">
      <c r="A119" s="83"/>
      <c r="B119" s="84"/>
      <c r="C119" s="85" t="s">
        <v>179</v>
      </c>
      <c r="D119" s="83" t="s">
        <v>180</v>
      </c>
      <c r="E119" s="86" t="s">
        <v>170</v>
      </c>
      <c r="F119" s="86" t="s">
        <v>171</v>
      </c>
      <c r="G119" s="83" t="s">
        <v>172</v>
      </c>
      <c r="H119" s="83">
        <v>90</v>
      </c>
      <c r="I119" s="83">
        <v>2.2000000000000002</v>
      </c>
      <c r="J119" s="83" t="s">
        <v>178</v>
      </c>
      <c r="K119" s="88">
        <v>1.9E-2</v>
      </c>
    </row>
    <row r="120" spans="1:11" x14ac:dyDescent="0.2">
      <c r="A120" s="83"/>
      <c r="B120" s="84"/>
      <c r="C120" s="85" t="s">
        <v>181</v>
      </c>
      <c r="D120" s="83" t="s">
        <v>182</v>
      </c>
      <c r="E120" s="86" t="s">
        <v>170</v>
      </c>
      <c r="F120" s="86" t="s">
        <v>171</v>
      </c>
      <c r="G120" s="83" t="s">
        <v>172</v>
      </c>
      <c r="H120" s="83">
        <v>93</v>
      </c>
      <c r="I120" s="83">
        <v>2.2000000000000002</v>
      </c>
      <c r="J120" s="83" t="s">
        <v>183</v>
      </c>
      <c r="K120" s="88">
        <v>6.5000000000000002E-2</v>
      </c>
    </row>
    <row r="121" spans="1:11" x14ac:dyDescent="0.2">
      <c r="A121" s="83"/>
      <c r="B121" s="84"/>
      <c r="C121" s="85" t="s">
        <v>184</v>
      </c>
      <c r="D121" s="83" t="s">
        <v>185</v>
      </c>
      <c r="E121" s="86" t="s">
        <v>170</v>
      </c>
      <c r="F121" s="86" t="s">
        <v>171</v>
      </c>
      <c r="G121" s="83" t="s">
        <v>172</v>
      </c>
      <c r="H121" s="83">
        <v>93</v>
      </c>
      <c r="I121" s="83">
        <v>2.2000000000000002</v>
      </c>
      <c r="J121" s="83" t="s">
        <v>186</v>
      </c>
      <c r="K121" s="88">
        <v>0.06</v>
      </c>
    </row>
    <row r="122" spans="1:11" x14ac:dyDescent="0.2">
      <c r="A122" s="84"/>
      <c r="B122" s="84"/>
      <c r="C122" s="85"/>
      <c r="D122" s="83"/>
      <c r="E122" s="86"/>
      <c r="F122" s="86"/>
      <c r="G122" s="83"/>
      <c r="H122" s="83"/>
      <c r="I122" s="83"/>
      <c r="J122" s="83"/>
      <c r="K122" s="88"/>
    </row>
    <row r="123" spans="1:11" x14ac:dyDescent="0.2">
      <c r="A123" s="84"/>
      <c r="B123" s="84"/>
      <c r="C123" s="69" t="s">
        <v>318</v>
      </c>
      <c r="D123" s="83"/>
      <c r="E123" s="86"/>
      <c r="F123" s="86"/>
      <c r="G123" s="83"/>
      <c r="H123" s="83"/>
      <c r="I123" s="83"/>
      <c r="J123" s="83"/>
      <c r="K123" s="88"/>
    </row>
    <row r="124" spans="1:11" x14ac:dyDescent="0.2">
      <c r="A124" s="84"/>
      <c r="B124" s="84"/>
      <c r="C124" s="85" t="s">
        <v>187</v>
      </c>
      <c r="D124" s="83" t="s">
        <v>188</v>
      </c>
      <c r="E124" s="83" t="s">
        <v>170</v>
      </c>
      <c r="F124" s="89" t="s">
        <v>189</v>
      </c>
      <c r="G124" s="83" t="s">
        <v>190</v>
      </c>
      <c r="H124" s="83">
        <v>80</v>
      </c>
      <c r="I124" s="83">
        <v>2.2000000000000002</v>
      </c>
      <c r="J124" s="83" t="s">
        <v>425</v>
      </c>
      <c r="K124" s="88">
        <v>5.8000000000000003E-2</v>
      </c>
    </row>
    <row r="125" spans="1:11" x14ac:dyDescent="0.2">
      <c r="A125" s="84"/>
      <c r="B125" s="84"/>
      <c r="C125" s="85" t="s">
        <v>191</v>
      </c>
      <c r="D125" s="83" t="s">
        <v>192</v>
      </c>
      <c r="E125" s="83" t="s">
        <v>170</v>
      </c>
      <c r="F125" s="89" t="s">
        <v>189</v>
      </c>
      <c r="G125" s="83" t="s">
        <v>190</v>
      </c>
      <c r="H125" s="83">
        <v>80</v>
      </c>
      <c r="I125" s="83">
        <v>2.2000000000000002</v>
      </c>
      <c r="J125" s="83" t="s">
        <v>426</v>
      </c>
      <c r="K125" s="88">
        <v>5.7000000000000002E-2</v>
      </c>
    </row>
    <row r="126" spans="1:11" x14ac:dyDescent="0.2">
      <c r="A126" s="84"/>
      <c r="B126" s="84"/>
      <c r="C126" s="85" t="s">
        <v>193</v>
      </c>
      <c r="D126" s="83" t="s">
        <v>194</v>
      </c>
      <c r="E126" s="83" t="s">
        <v>170</v>
      </c>
      <c r="F126" s="89" t="s">
        <v>189</v>
      </c>
      <c r="G126" s="83" t="s">
        <v>190</v>
      </c>
      <c r="H126" s="83">
        <v>80</v>
      </c>
      <c r="I126" s="83">
        <v>2.2000000000000002</v>
      </c>
      <c r="J126" s="83" t="s">
        <v>427</v>
      </c>
      <c r="K126" s="88">
        <v>5.5E-2</v>
      </c>
    </row>
    <row r="127" spans="1:11" x14ac:dyDescent="0.2">
      <c r="A127" s="84"/>
      <c r="B127" s="84"/>
      <c r="C127" s="85" t="s">
        <v>195</v>
      </c>
      <c r="D127" s="83" t="s">
        <v>196</v>
      </c>
      <c r="E127" s="83" t="s">
        <v>170</v>
      </c>
      <c r="F127" s="89" t="s">
        <v>189</v>
      </c>
      <c r="G127" s="83" t="s">
        <v>190</v>
      </c>
      <c r="H127" s="83">
        <v>80</v>
      </c>
      <c r="I127" s="83">
        <v>2.2000000000000002</v>
      </c>
      <c r="J127" s="83" t="s">
        <v>428</v>
      </c>
      <c r="K127" s="88">
        <v>5.3999999999999999E-2</v>
      </c>
    </row>
    <row r="128" spans="1:11" x14ac:dyDescent="0.2">
      <c r="A128" s="84"/>
      <c r="B128" s="84"/>
      <c r="C128" s="85" t="s">
        <v>197</v>
      </c>
      <c r="D128" s="83" t="s">
        <v>198</v>
      </c>
      <c r="E128" s="83" t="s">
        <v>170</v>
      </c>
      <c r="F128" s="89" t="s">
        <v>189</v>
      </c>
      <c r="G128" s="83" t="s">
        <v>190</v>
      </c>
      <c r="H128" s="83">
        <v>80</v>
      </c>
      <c r="I128" s="83">
        <v>2.2000000000000002</v>
      </c>
      <c r="J128" s="83" t="s">
        <v>429</v>
      </c>
      <c r="K128" s="88">
        <v>7.0999999999999994E-2</v>
      </c>
    </row>
    <row r="129" spans="1:12" x14ac:dyDescent="0.2">
      <c r="A129" s="84"/>
      <c r="B129" s="84"/>
      <c r="C129" s="85" t="s">
        <v>199</v>
      </c>
      <c r="D129" s="83" t="s">
        <v>200</v>
      </c>
      <c r="E129" s="83" t="s">
        <v>170</v>
      </c>
      <c r="F129" s="89" t="s">
        <v>189</v>
      </c>
      <c r="G129" s="83" t="s">
        <v>190</v>
      </c>
      <c r="H129" s="83">
        <v>80</v>
      </c>
      <c r="I129" s="83">
        <v>2.2000000000000002</v>
      </c>
      <c r="J129" s="83" t="s">
        <v>430</v>
      </c>
      <c r="K129" s="88">
        <v>6.9000000000000006E-2</v>
      </c>
    </row>
    <row r="130" spans="1:12" x14ac:dyDescent="0.2">
      <c r="A130" s="84"/>
      <c r="B130" s="84"/>
      <c r="C130" s="85" t="s">
        <v>205</v>
      </c>
      <c r="D130" s="83" t="s">
        <v>206</v>
      </c>
      <c r="E130" s="83" t="s">
        <v>170</v>
      </c>
      <c r="F130" s="89" t="s">
        <v>189</v>
      </c>
      <c r="G130" s="83" t="s">
        <v>190</v>
      </c>
      <c r="H130" s="83">
        <v>80</v>
      </c>
      <c r="I130" s="83">
        <v>2.2000000000000002</v>
      </c>
      <c r="J130" s="83" t="s">
        <v>431</v>
      </c>
      <c r="K130" s="88">
        <v>5.2999999999999999E-2</v>
      </c>
    </row>
    <row r="131" spans="1:12" x14ac:dyDescent="0.2">
      <c r="A131" s="84"/>
      <c r="B131" s="84"/>
      <c r="C131" s="85" t="s">
        <v>207</v>
      </c>
      <c r="D131" s="83" t="s">
        <v>208</v>
      </c>
      <c r="E131" s="83" t="s">
        <v>170</v>
      </c>
      <c r="F131" s="89" t="s">
        <v>189</v>
      </c>
      <c r="G131" s="83" t="s">
        <v>190</v>
      </c>
      <c r="H131" s="83">
        <v>80</v>
      </c>
      <c r="I131" s="83">
        <v>2.2000000000000002</v>
      </c>
      <c r="J131" s="83" t="s">
        <v>432</v>
      </c>
      <c r="K131" s="88">
        <v>5.0999999999999997E-2</v>
      </c>
    </row>
    <row r="132" spans="1:12" x14ac:dyDescent="0.2">
      <c r="A132" s="84"/>
      <c r="B132" s="84"/>
      <c r="C132" s="85" t="s">
        <v>201</v>
      </c>
      <c r="D132" s="83" t="s">
        <v>202</v>
      </c>
      <c r="E132" s="83" t="s">
        <v>170</v>
      </c>
      <c r="F132" s="89" t="s">
        <v>189</v>
      </c>
      <c r="G132" s="83" t="s">
        <v>190</v>
      </c>
      <c r="H132" s="83">
        <v>80</v>
      </c>
      <c r="I132" s="83">
        <v>2.2000000000000002</v>
      </c>
      <c r="J132" s="83" t="s">
        <v>433</v>
      </c>
      <c r="K132" s="88">
        <v>1.7999999999999999E-2</v>
      </c>
    </row>
    <row r="133" spans="1:12" x14ac:dyDescent="0.2">
      <c r="A133" s="84"/>
      <c r="B133" s="84"/>
      <c r="C133" s="85" t="s">
        <v>203</v>
      </c>
      <c r="D133" s="83" t="s">
        <v>204</v>
      </c>
      <c r="E133" s="83" t="s">
        <v>170</v>
      </c>
      <c r="F133" s="89" t="s">
        <v>189</v>
      </c>
      <c r="G133" s="83" t="s">
        <v>190</v>
      </c>
      <c r="H133" s="83">
        <v>80</v>
      </c>
      <c r="I133" s="83">
        <v>2.2000000000000002</v>
      </c>
      <c r="J133" s="83" t="s">
        <v>434</v>
      </c>
      <c r="K133" s="88">
        <v>2.8000000000000001E-2</v>
      </c>
    </row>
    <row r="134" spans="1:12" x14ac:dyDescent="0.2">
      <c r="A134" s="84"/>
      <c r="B134" s="84"/>
      <c r="C134" s="85" t="s">
        <v>209</v>
      </c>
      <c r="D134" s="83" t="s">
        <v>210</v>
      </c>
      <c r="E134" s="83" t="s">
        <v>170</v>
      </c>
      <c r="F134" s="89" t="s">
        <v>189</v>
      </c>
      <c r="G134" s="83" t="s">
        <v>190</v>
      </c>
      <c r="H134" s="83">
        <v>80</v>
      </c>
      <c r="I134" s="83">
        <v>2.2000000000000002</v>
      </c>
      <c r="J134" s="83" t="s">
        <v>433</v>
      </c>
      <c r="K134" s="88">
        <v>1.7999999999999999E-2</v>
      </c>
    </row>
    <row r="135" spans="1:12" x14ac:dyDescent="0.2">
      <c r="A135" s="84"/>
      <c r="B135" s="84"/>
      <c r="C135" s="85" t="s">
        <v>211</v>
      </c>
      <c r="D135" s="83" t="s">
        <v>212</v>
      </c>
      <c r="E135" s="83" t="s">
        <v>170</v>
      </c>
      <c r="F135" s="89" t="s">
        <v>189</v>
      </c>
      <c r="G135" s="83" t="s">
        <v>190</v>
      </c>
      <c r="H135" s="83">
        <v>80</v>
      </c>
      <c r="I135" s="83">
        <v>2.2000000000000002</v>
      </c>
      <c r="J135" s="83" t="s">
        <v>434</v>
      </c>
      <c r="K135" s="88">
        <v>2.8000000000000001E-2</v>
      </c>
    </row>
    <row r="136" spans="1:12" x14ac:dyDescent="0.2">
      <c r="A136" s="90"/>
      <c r="B136" s="57"/>
      <c r="C136" s="91" t="s">
        <v>464</v>
      </c>
      <c r="D136" s="90" t="s">
        <v>469</v>
      </c>
      <c r="E136" s="90" t="s">
        <v>474</v>
      </c>
      <c r="F136" s="90" t="s">
        <v>475</v>
      </c>
      <c r="G136" s="90" t="s">
        <v>476</v>
      </c>
      <c r="H136" s="90">
        <v>80</v>
      </c>
      <c r="I136" s="90">
        <v>2.2000000000000002</v>
      </c>
      <c r="J136" s="90" t="s">
        <v>478</v>
      </c>
      <c r="K136" s="92">
        <v>0.03</v>
      </c>
      <c r="L136" s="51" t="s">
        <v>462</v>
      </c>
    </row>
    <row r="137" spans="1:12" x14ac:dyDescent="0.2">
      <c r="A137" s="90"/>
      <c r="B137" s="57"/>
      <c r="C137" s="91" t="s">
        <v>465</v>
      </c>
      <c r="D137" s="90" t="s">
        <v>470</v>
      </c>
      <c r="E137" s="90" t="s">
        <v>474</v>
      </c>
      <c r="F137" s="90" t="s">
        <v>475</v>
      </c>
      <c r="G137" s="90" t="s">
        <v>476</v>
      </c>
      <c r="H137" s="90">
        <v>80</v>
      </c>
      <c r="I137" s="90">
        <v>2.2000000000000002</v>
      </c>
      <c r="J137" s="90" t="s">
        <v>479</v>
      </c>
      <c r="K137" s="92">
        <v>1.9E-2</v>
      </c>
      <c r="L137" s="51" t="s">
        <v>462</v>
      </c>
    </row>
    <row r="138" spans="1:12" x14ac:dyDescent="0.2">
      <c r="A138" s="90"/>
      <c r="B138" s="57"/>
      <c r="C138" s="91" t="s">
        <v>466</v>
      </c>
      <c r="D138" s="90" t="s">
        <v>471</v>
      </c>
      <c r="E138" s="90" t="s">
        <v>474</v>
      </c>
      <c r="F138" s="90" t="s">
        <v>475</v>
      </c>
      <c r="G138" s="90" t="s">
        <v>476</v>
      </c>
      <c r="H138" s="90">
        <v>80</v>
      </c>
      <c r="I138" s="90">
        <v>2.2000000000000002</v>
      </c>
      <c r="J138" s="90" t="s">
        <v>480</v>
      </c>
      <c r="K138" s="92">
        <v>1.9E-2</v>
      </c>
      <c r="L138" s="51" t="s">
        <v>462</v>
      </c>
    </row>
    <row r="139" spans="1:12" x14ac:dyDescent="0.2">
      <c r="A139" s="90"/>
      <c r="B139" s="57"/>
      <c r="C139" s="91" t="s">
        <v>467</v>
      </c>
      <c r="D139" s="90" t="s">
        <v>472</v>
      </c>
      <c r="E139" s="90" t="s">
        <v>474</v>
      </c>
      <c r="F139" s="90" t="s">
        <v>475</v>
      </c>
      <c r="G139" s="90" t="s">
        <v>476</v>
      </c>
      <c r="H139" s="90">
        <v>80</v>
      </c>
      <c r="I139" s="90">
        <v>2.2000000000000002</v>
      </c>
      <c r="J139" s="90" t="s">
        <v>480</v>
      </c>
      <c r="K139" s="92">
        <v>1.7999999999999999E-2</v>
      </c>
      <c r="L139" s="51" t="s">
        <v>462</v>
      </c>
    </row>
    <row r="140" spans="1:12" x14ac:dyDescent="0.2">
      <c r="A140" s="90"/>
      <c r="B140" s="57"/>
      <c r="C140" s="91" t="s">
        <v>468</v>
      </c>
      <c r="D140" s="90" t="s">
        <v>473</v>
      </c>
      <c r="E140" s="90" t="s">
        <v>474</v>
      </c>
      <c r="F140" s="90" t="s">
        <v>475</v>
      </c>
      <c r="G140" s="90" t="s">
        <v>476</v>
      </c>
      <c r="H140" s="90">
        <v>80</v>
      </c>
      <c r="I140" s="90">
        <v>2.2000000000000002</v>
      </c>
      <c r="J140" s="90" t="s">
        <v>477</v>
      </c>
      <c r="K140" s="92">
        <v>2.1000000000000001E-2</v>
      </c>
    </row>
  </sheetData>
  <sheetProtection algorithmName="SHA-512" hashValue="ohrOP9x/bIwehuBtoDGiX6da2sH9mEu95gGLqaxEZXBMdvKKyA9NXAnK7zplkJtWsOzAbBtlviGkhO1GSDsPHg==" saltValue="JdJT9Qzm7W6gVX9+SqihWw==" spinCount="100000" sheet="1" selectLockedCells="1"/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フェノバボード・フクフォーム(EPS)・フクフォームEco</vt:lpstr>
      <vt:lpstr>製品登録一覧(ブランド品)</vt:lpstr>
      <vt:lpstr>'フェノバボード・フクフォーム(EPS)・フクフォームEco'!Print_Area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nghp005</dc:creator>
  <cp:lastModifiedBy>曲木 信哉</cp:lastModifiedBy>
  <cp:lastPrinted>2022-09-29T05:36:44Z</cp:lastPrinted>
  <dcterms:created xsi:type="dcterms:W3CDTF">2020-12-17T05:59:31Z</dcterms:created>
  <dcterms:modified xsi:type="dcterms:W3CDTF">2022-09-30T02:49:48Z</dcterms:modified>
</cp:coreProperties>
</file>