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fukuvi-my.sharepoint.com/personal/s_magariki_fukuvi_co_jp/Documents/デスクトップ/建材事業管理課/次世代建材型番データベース_220819/住宅ｴｺﾘﾌｫｰﾑ推進事業/"/>
    </mc:Choice>
  </mc:AlternateContent>
  <xr:revisionPtr revIDLastSave="232" documentId="8_{151711AA-891B-4859-8CEF-8D7F4259DE69}" xr6:coauthVersionLast="47" xr6:coauthVersionMax="47" xr10:uidLastSave="{3F3B5E81-F4F2-4FEF-B8D8-0CB07D63731F}"/>
  <bookViews>
    <workbookView xWindow="28680" yWindow="-1140" windowWidth="29040" windowHeight="15840" tabRatio="779" xr2:uid="{00000000-000D-0000-FFFF-FFFF00000000}"/>
  </bookViews>
  <sheets>
    <sheet name="フクビ断熱材納品証明書(Ｅco受注生産品用)" sheetId="6" r:id="rId1"/>
    <sheet name="製品登録一覧(Ｅco受注生産品)" sheetId="8" state="hidden" r:id="rId2"/>
  </sheets>
  <definedNames>
    <definedName name="_xlnm.Print_Area" localSheetId="0">'フクビ断熱材納品証明書(Ｅco受注生産品用)'!$A$1:$L$36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6" l="1"/>
  <c r="U22" i="6" s="1"/>
  <c r="R21" i="6"/>
  <c r="U21" i="6" s="1"/>
  <c r="J27" i="6"/>
  <c r="I27" i="6"/>
  <c r="J26" i="6"/>
  <c r="I26" i="6"/>
  <c r="J25" i="6"/>
  <c r="I25" i="6"/>
  <c r="J24" i="6"/>
  <c r="I24" i="6"/>
  <c r="J23" i="6"/>
  <c r="I23" i="6"/>
  <c r="J22" i="6"/>
  <c r="I22" i="6"/>
  <c r="I21" i="6"/>
  <c r="J21" i="6"/>
  <c r="H27" i="6"/>
  <c r="G27" i="6"/>
  <c r="H26" i="6"/>
  <c r="G26" i="6"/>
  <c r="H25" i="6"/>
  <c r="G25" i="6"/>
  <c r="H24" i="6"/>
  <c r="G24" i="6"/>
  <c r="H23" i="6"/>
  <c r="G23" i="6"/>
  <c r="H22" i="6"/>
  <c r="G22" i="6"/>
  <c r="G21" i="6"/>
  <c r="H21" i="6"/>
  <c r="F27" i="6"/>
  <c r="E27" i="6"/>
  <c r="F26" i="6"/>
  <c r="E26" i="6"/>
  <c r="F25" i="6"/>
  <c r="E25" i="6"/>
  <c r="F24" i="6"/>
  <c r="E24" i="6"/>
  <c r="F23" i="6"/>
  <c r="E23" i="6"/>
  <c r="F22" i="6"/>
  <c r="E22" i="6"/>
  <c r="E21" i="6"/>
  <c r="F21" i="6"/>
  <c r="D27" i="6"/>
  <c r="D26" i="6"/>
  <c r="D25" i="6"/>
  <c r="D24" i="6"/>
  <c r="D23" i="6"/>
  <c r="D22" i="6"/>
  <c r="D21" i="6"/>
  <c r="C27" i="6"/>
  <c r="K27" i="6" s="1"/>
  <c r="C26" i="6"/>
  <c r="K26" i="6" s="1"/>
  <c r="C25" i="6"/>
  <c r="K25" i="6" s="1"/>
  <c r="C24" i="6"/>
  <c r="K24" i="6" s="1"/>
  <c r="C23" i="6"/>
  <c r="K23" i="6" s="1"/>
  <c r="C22" i="6"/>
  <c r="K22" i="6" s="1"/>
  <c r="C21" i="6"/>
  <c r="K21" i="6" l="1"/>
  <c r="R27" i="6"/>
  <c r="U27" i="6" s="1"/>
  <c r="R26" i="6"/>
  <c r="U26" i="6" s="1"/>
  <c r="R25" i="6"/>
  <c r="U25" i="6" s="1"/>
  <c r="R24" i="6"/>
  <c r="U24" i="6" s="1"/>
  <c r="R23" i="6"/>
  <c r="U23" i="6" s="1"/>
  <c r="B21" i="6" l="1"/>
  <c r="P21" i="6"/>
  <c r="B25" i="6" l="1"/>
  <c r="P23" i="6"/>
  <c r="B23" i="6"/>
  <c r="B22" i="6"/>
  <c r="P22" i="6"/>
  <c r="B27" i="6"/>
  <c r="B26" i="6"/>
  <c r="B24" i="6"/>
  <c r="P26" i="6"/>
  <c r="P25" i="6"/>
  <c r="P24" i="6"/>
  <c r="P27" i="6"/>
</calcChain>
</file>

<file path=xl/sharedStrings.xml><?xml version="1.0" encoding="utf-8"?>
<sst xmlns="http://schemas.openxmlformats.org/spreadsheetml/2006/main" count="127" uniqueCount="88">
  <si>
    <t>ボード系・マット系</t>
    <rPh sb="3" eb="4">
      <t>ケイ</t>
    </rPh>
    <rPh sb="8" eb="9">
      <t>ケイ</t>
    </rPh>
    <phoneticPr fontId="1"/>
  </si>
  <si>
    <t>施工邸名</t>
    <rPh sb="0" eb="2">
      <t>セコウ</t>
    </rPh>
    <rPh sb="2" eb="3">
      <t>テイ</t>
    </rPh>
    <rPh sb="3" eb="4">
      <t>メイ</t>
    </rPh>
    <phoneticPr fontId="1"/>
  </si>
  <si>
    <t>製品名</t>
    <phoneticPr fontId="1"/>
  </si>
  <si>
    <t>事業者名
（メーカー名）</t>
    <phoneticPr fontId="1"/>
  </si>
  <si>
    <t>住　　所</t>
    <rPh sb="0" eb="1">
      <t>ジュウ</t>
    </rPh>
    <rPh sb="3" eb="4">
      <t>ショ</t>
    </rPh>
    <phoneticPr fontId="1"/>
  </si>
  <si>
    <t>※工事施工者（元請け）に納品する事業者情報を記入</t>
    <rPh sb="1" eb="3">
      <t>コウジ</t>
    </rPh>
    <rPh sb="3" eb="5">
      <t>セコウ</t>
    </rPh>
    <rPh sb="5" eb="6">
      <t>シャ</t>
    </rPh>
    <rPh sb="7" eb="9">
      <t>モトウ</t>
    </rPh>
    <rPh sb="12" eb="14">
      <t>ノウヒン</t>
    </rPh>
    <rPh sb="16" eb="19">
      <t>ジギョウシャ</t>
    </rPh>
    <rPh sb="19" eb="21">
      <t>ジョウホウ</t>
    </rPh>
    <rPh sb="22" eb="24">
      <t>キニュウ</t>
    </rPh>
    <phoneticPr fontId="1"/>
  </si>
  <si>
    <t>納入担当者名</t>
    <rPh sb="0" eb="2">
      <t>ノウニュウ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</si>
  <si>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</si>
  <si>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納入事業者名</t>
    <rPh sb="0" eb="2">
      <t>ノウニュウ</t>
    </rPh>
    <rPh sb="2" eb="4">
      <t>ジギョウ</t>
    </rPh>
    <rPh sb="4" eb="5">
      <t>シャ</t>
    </rPh>
    <rPh sb="5" eb="6">
      <t>メイ</t>
    </rPh>
    <phoneticPr fontId="1"/>
  </si>
  <si>
    <t>御中</t>
    <phoneticPr fontId="1"/>
  </si>
  <si>
    <t>※宛先は工事施工者</t>
    <phoneticPr fontId="1"/>
  </si>
  <si>
    <t>納 品 証 明 書</t>
    <rPh sb="0" eb="1">
      <t>オサム</t>
    </rPh>
    <rPh sb="2" eb="3">
      <t>ヒン</t>
    </rPh>
    <rPh sb="4" eb="5">
      <t>アカシ</t>
    </rPh>
    <rPh sb="6" eb="7">
      <t>メイ</t>
    </rPh>
    <rPh sb="8" eb="9">
      <t>ショ</t>
    </rPh>
    <phoneticPr fontId="1"/>
  </si>
  <si>
    <t>様邸</t>
    <phoneticPr fontId="1"/>
  </si>
  <si>
    <t>フクビ製品型番</t>
    <rPh sb="3" eb="5">
      <t>セイヒン</t>
    </rPh>
    <rPh sb="5" eb="7">
      <t>カタバン</t>
    </rPh>
    <phoneticPr fontId="1"/>
  </si>
  <si>
    <t>製品名</t>
    <rPh sb="0" eb="3">
      <t>セイヒンメイ</t>
    </rPh>
    <phoneticPr fontId="1"/>
  </si>
  <si>
    <t>１枚当たり体積
（ｍ３）</t>
    <rPh sb="1" eb="2">
      <t>マイ</t>
    </rPh>
    <rPh sb="2" eb="3">
      <t>ア</t>
    </rPh>
    <rPh sb="5" eb="7">
      <t>タイセキ</t>
    </rPh>
    <phoneticPr fontId="16"/>
  </si>
  <si>
    <t>出荷枚数</t>
    <rPh sb="0" eb="2">
      <t>シュッカ</t>
    </rPh>
    <rPh sb="2" eb="4">
      <t>マイスウ</t>
    </rPh>
    <phoneticPr fontId="1"/>
  </si>
  <si>
    <t>⇓</t>
    <phoneticPr fontId="1"/>
  </si>
  <si>
    <t>出荷枚数入力</t>
    <rPh sb="0" eb="2">
      <t>シュッカ</t>
    </rPh>
    <rPh sb="2" eb="4">
      <t>マイスウ</t>
    </rPh>
    <rPh sb="4" eb="6">
      <t>ニュウリョク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</si>
  <si>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①</t>
    </r>
    <r>
      <rPr>
        <b/>
        <sz val="11"/>
        <color theme="1"/>
        <rFont val="ＭＳ Ｐゴシック"/>
        <family val="3"/>
        <charset val="128"/>
        <scheme val="minor"/>
      </rPr>
      <t>　納品書の発行日を記入</t>
    </r>
    <rPh sb="4" eb="7">
      <t>ノウヒンショ</t>
    </rPh>
    <rPh sb="8" eb="10">
      <t>ハッコウ</t>
    </rPh>
    <rPh sb="10" eb="11">
      <t>ビ</t>
    </rPh>
    <rPh sb="12" eb="14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</si>
  <si>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②</t>
    </r>
    <r>
      <rPr>
        <b/>
        <sz val="11"/>
        <color theme="1"/>
        <rFont val="ＭＳ Ｐゴシック"/>
        <family val="3"/>
        <charset val="128"/>
        <scheme val="minor"/>
      </rPr>
      <t>　工事施工者（元請）名を記入</t>
    </r>
    <rPh sb="4" eb="6">
      <t>コウジ</t>
    </rPh>
    <rPh sb="6" eb="8">
      <t>セコウ</t>
    </rPh>
    <rPh sb="8" eb="9">
      <t>シャ</t>
    </rPh>
    <rPh sb="10" eb="11">
      <t>モト</t>
    </rPh>
    <rPh sb="11" eb="12">
      <t>ウ</t>
    </rPh>
    <rPh sb="13" eb="14">
      <t>メイ</t>
    </rPh>
    <rPh sb="15" eb="17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</si>
  <si>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③</t>
    </r>
    <r>
      <rPr>
        <b/>
        <sz val="11"/>
        <color theme="1"/>
        <rFont val="ＭＳ Ｐゴシック"/>
        <family val="3"/>
        <charset val="128"/>
        <scheme val="minor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</si>
  <si>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⑤</t>
    </r>
    <r>
      <rPr>
        <b/>
        <sz val="11"/>
        <color theme="1"/>
        <rFont val="ＭＳ Ｐゴシック"/>
        <family val="3"/>
        <charset val="128"/>
        <scheme val="minor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</si>
  <si>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⑥</t>
    </r>
    <r>
      <rPr>
        <b/>
        <sz val="11"/>
        <color theme="1"/>
        <rFont val="ＭＳ Ｐゴシック"/>
        <family val="3"/>
        <charset val="128"/>
        <scheme val="minor"/>
      </rPr>
      <t>　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</si>
  <si>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⑧　</t>
    </r>
    <r>
      <rPr>
        <b/>
        <sz val="11"/>
        <color theme="1"/>
        <rFont val="ＭＳ Ｐゴシック"/>
        <family val="3"/>
        <charset val="128"/>
        <scheme val="minor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</si>
  <si>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⑦</t>
    </r>
    <r>
      <rPr>
        <b/>
        <sz val="11"/>
        <color theme="1"/>
        <rFont val="ＭＳ Ｐゴシック"/>
        <family val="3"/>
        <charset val="128"/>
        <scheme val="minor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</si>
  <si>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t xml:space="preserve">← </t>
    </r>
    <r>
      <rPr>
        <b/>
        <sz val="14"/>
        <color theme="1"/>
        <rFont val="ＭＳ Ｐゴシック"/>
        <family val="3"/>
        <charset val="128"/>
        <scheme val="minor"/>
      </rPr>
      <t>④</t>
    </r>
    <r>
      <rPr>
        <b/>
        <sz val="11"/>
        <color theme="1"/>
        <rFont val="ＭＳ Ｐゴシック"/>
        <family val="3"/>
        <charset val="128"/>
        <scheme val="minor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</si>
  <si>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t>型番</t>
    <rPh sb="0" eb="2">
      <t>カタバン</t>
    </rPh>
    <phoneticPr fontId="16"/>
  </si>
  <si>
    <t>コード</t>
    <phoneticPr fontId="1"/>
  </si>
  <si>
    <t>製品型番</t>
    <rPh sb="0" eb="2">
      <t>セイヒン</t>
    </rPh>
    <rPh sb="2" eb="4">
      <t>カタバン</t>
    </rPh>
    <phoneticPr fontId="16"/>
  </si>
  <si>
    <t>断熱材区分
（A-1～F)</t>
    <rPh sb="0" eb="3">
      <t>ダンネツザイ</t>
    </rPh>
    <rPh sb="3" eb="5">
      <t>クブン</t>
    </rPh>
    <phoneticPr fontId="16"/>
  </si>
  <si>
    <t>断熱材の種類</t>
    <rPh sb="0" eb="3">
      <t>ダンネツザイ</t>
    </rPh>
    <rPh sb="4" eb="6">
      <t>シュルイ</t>
    </rPh>
    <phoneticPr fontId="16"/>
  </si>
  <si>
    <t>製品名・製品愛称　</t>
    <rPh sb="2" eb="3">
      <t>メイ</t>
    </rPh>
    <rPh sb="4" eb="6">
      <t>セイヒン</t>
    </rPh>
    <rPh sb="6" eb="8">
      <t>アイショウ</t>
    </rPh>
    <phoneticPr fontId="16"/>
  </si>
  <si>
    <t>フクフォームＥｃｏ</t>
    <phoneticPr fontId="16"/>
  </si>
  <si>
    <t>日</t>
  </si>
  <si>
    <t>月</t>
  </si>
  <si>
    <t>年</t>
  </si>
  <si>
    <t>月</t>
    <phoneticPr fontId="1"/>
  </si>
  <si>
    <t>ー　フクフォームEco受注生産品　ー</t>
    <rPh sb="11" eb="16">
      <t>ジュチュウセイサンヒン</t>
    </rPh>
    <phoneticPr fontId="1"/>
  </si>
  <si>
    <t>フクフォームEco　E-22J82型</t>
  </si>
  <si>
    <t>フクフォームEco　E-22J88型</t>
  </si>
  <si>
    <t>フクフォームEco　E-22J92型</t>
  </si>
  <si>
    <t>フクフォームEco　E-22J97型</t>
  </si>
  <si>
    <t>フクフォームEco　E-22J42型</t>
  </si>
  <si>
    <t>フクフォームEco　E-33J89型</t>
  </si>
  <si>
    <t>フクフォームEco　E-33J98型</t>
  </si>
  <si>
    <t>フクフォームEco　E-22J26W3095型</t>
  </si>
  <si>
    <t>フクフォームEco　E-22J26W3595型</t>
  </si>
  <si>
    <t>フクフォームEco　E-22J42W3095型</t>
  </si>
  <si>
    <t>フクフォームEco　E-22J42W3595型</t>
  </si>
  <si>
    <t>1FVK119457</t>
  </si>
  <si>
    <t>C</t>
  </si>
  <si>
    <t>その他（古紙混入発泡ポリプロピレン）</t>
  </si>
  <si>
    <t>1FVK119458</t>
  </si>
  <si>
    <t>1FVK119459</t>
  </si>
  <si>
    <t>1FVK119460</t>
  </si>
  <si>
    <t>1FVK119486</t>
  </si>
  <si>
    <t>1FVK119449</t>
  </si>
  <si>
    <t>1FVK119450</t>
  </si>
  <si>
    <t>1FVK1810017</t>
  </si>
  <si>
    <t>1FVK1810018</t>
  </si>
  <si>
    <t>1FVK119489</t>
  </si>
  <si>
    <t>1FVK119490</t>
  </si>
  <si>
    <t>厚さ
（寸法；㍉）</t>
    <rPh sb="0" eb="1">
      <t>アツ</t>
    </rPh>
    <rPh sb="4" eb="6">
      <t>スンポウ</t>
    </rPh>
    <phoneticPr fontId="16"/>
  </si>
  <si>
    <t>厚さ（ﾐﾘ）</t>
    <rPh sb="0" eb="1">
      <t>アツ</t>
    </rPh>
    <phoneticPr fontId="1"/>
  </si>
  <si>
    <t>幅（ﾐﾘ）</t>
    <rPh sb="0" eb="1">
      <t>ハバ</t>
    </rPh>
    <phoneticPr fontId="1"/>
  </si>
  <si>
    <t>長さﾐﾘ）</t>
    <rPh sb="0" eb="1">
      <t>ナガ</t>
    </rPh>
    <phoneticPr fontId="1"/>
  </si>
  <si>
    <t>幅寸法と長さ寸法を入力</t>
  </si>
  <si>
    <t>年</t>
    <rPh sb="0" eb="1">
      <t>ネン</t>
    </rPh>
    <phoneticPr fontId="1"/>
  </si>
  <si>
    <t>省エネ建材型番データベース</t>
    <rPh sb="0" eb="1">
      <t>ショウ</t>
    </rPh>
    <rPh sb="3" eb="5">
      <t>ケンザイ</t>
    </rPh>
    <rPh sb="5" eb="7">
      <t>カタバン</t>
    </rPh>
    <phoneticPr fontId="1"/>
  </si>
  <si>
    <t>外壁、屋根・天井または
床の断熱改修</t>
    <rPh sb="0" eb="2">
      <t>ガイヘキ</t>
    </rPh>
    <rPh sb="3" eb="5">
      <t>ヤネ</t>
    </rPh>
    <rPh sb="6" eb="8">
      <t>テンジョウ</t>
    </rPh>
    <rPh sb="12" eb="13">
      <t>ユカ</t>
    </rPh>
    <rPh sb="14" eb="16">
      <t>ダンネツ</t>
    </rPh>
    <rPh sb="16" eb="18">
      <t>カイシュウ</t>
    </rPh>
    <phoneticPr fontId="1"/>
  </si>
  <si>
    <t>納期</t>
    <rPh sb="0" eb="1">
      <t>オサム</t>
    </rPh>
    <rPh sb="1" eb="2">
      <t>キ</t>
    </rPh>
    <phoneticPr fontId="1"/>
  </si>
  <si>
    <t>製品名</t>
    <rPh sb="0" eb="3">
      <t>セイヒンメイ</t>
    </rPh>
    <phoneticPr fontId="18"/>
  </si>
  <si>
    <r>
      <t>製品型番</t>
    </r>
    <r>
      <rPr>
        <b/>
        <vertAlign val="superscript"/>
        <sz val="11"/>
        <color theme="0"/>
        <rFont val="HG丸ｺﾞｼｯｸM-PRO"/>
        <family val="3"/>
        <charset val="128"/>
      </rPr>
      <t>※1</t>
    </r>
    <rPh sb="0" eb="2">
      <t>セイヒン</t>
    </rPh>
    <rPh sb="2" eb="4">
      <t>カタバン</t>
    </rPh>
    <phoneticPr fontId="18"/>
  </si>
  <si>
    <r>
      <t>断熱材
区分</t>
    </r>
    <r>
      <rPr>
        <b/>
        <vertAlign val="superscript"/>
        <sz val="11"/>
        <color theme="0"/>
        <rFont val="HG丸ｺﾞｼｯｸM-PRO"/>
        <family val="3"/>
        <charset val="128"/>
      </rPr>
      <t>※2</t>
    </r>
    <r>
      <rPr>
        <b/>
        <sz val="11"/>
        <color theme="0"/>
        <rFont val="HG丸ｺﾞｼｯｸM-PRO"/>
        <family val="3"/>
        <charset val="128"/>
      </rPr>
      <t xml:space="preserve">
（A-1～F）</t>
    </r>
    <rPh sb="0" eb="3">
      <t>ダンネツザイ</t>
    </rPh>
    <rPh sb="4" eb="6">
      <t>クブン</t>
    </rPh>
    <phoneticPr fontId="18"/>
  </si>
  <si>
    <t>厚さ
（mm）</t>
    <rPh sb="0" eb="1">
      <t>アツ</t>
    </rPh>
    <phoneticPr fontId="18"/>
  </si>
  <si>
    <t>熱抵抗値
（㎡･K/W）</t>
    <rPh sb="0" eb="4">
      <t>ネツテイコウチ</t>
    </rPh>
    <phoneticPr fontId="1"/>
  </si>
  <si>
    <r>
      <t>出荷量
（</t>
    </r>
    <r>
      <rPr>
        <b/>
        <sz val="11"/>
        <color theme="0"/>
        <rFont val="Segoe UI Symbol"/>
        <family val="2"/>
      </rPr>
      <t>㎥</t>
    </r>
    <r>
      <rPr>
        <b/>
        <sz val="11"/>
        <color theme="0"/>
        <rFont val="HG丸ｺﾞｼｯｸM-PRO"/>
        <family val="3"/>
        <charset val="128"/>
      </rPr>
      <t>）</t>
    </r>
    <phoneticPr fontId="1"/>
  </si>
  <si>
    <t>※1.製品型番の欄には、各製造事業者が省エネ建材型番データベースに登録している製品型番を記入してください。
※2.断熱材区分欄のA-1～Fに係る熱伝導率（W/m・K）は次のとおりです。
　　A-1、A-2,B,C：0.052～0.035　　D,E,F：0.034以下</t>
    <phoneticPr fontId="1"/>
  </si>
  <si>
    <t>事務局使用欄</t>
    <rPh sb="0" eb="3">
      <t>ジムキョク</t>
    </rPh>
    <rPh sb="3" eb="5">
      <t>シヨウ</t>
    </rPh>
    <rPh sb="5" eb="6">
      <t>ラン</t>
    </rPh>
    <phoneticPr fontId="16"/>
  </si>
  <si>
    <t>R4.9.29_Ver.1</t>
    <phoneticPr fontId="1"/>
  </si>
  <si>
    <t>作成</t>
    <rPh sb="0" eb="2">
      <t>サクセイ</t>
    </rPh>
    <phoneticPr fontId="1"/>
  </si>
  <si>
    <t>フクフォームEco　E-22J41RE型</t>
  </si>
  <si>
    <t>フクフォームEco　E-229126RE型</t>
  </si>
  <si>
    <t>1FVK119932</t>
  </si>
  <si>
    <t>1FVK119933</t>
  </si>
  <si>
    <t>フクフォームＥｃｏ</t>
  </si>
  <si>
    <t>熱抵抗値
（㎡･K/W）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</si>
</sst>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"/>
    <numFmt numFmtId="178" formatCode="0.000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8"/>
      <color theme="0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26"/>
      <color rgb="FFFF0000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b/>
      <sz val="10"/>
      <color theme="0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7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HG丸ｺﾞｼｯｸM-PRO"/>
      <family val="3"/>
      <charset val="128"/>
    </font>
    <font>
      <b/>
      <vertAlign val="superscript"/>
      <sz val="11"/>
      <color theme="0"/>
      <name val="HG丸ｺﾞｼｯｸM-PRO"/>
      <family val="3"/>
      <charset val="128"/>
    </font>
    <font>
      <b/>
      <sz val="11"/>
      <color theme="0"/>
      <name val="Segoe UI Symbo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Fill="1">
      <alignment vertical="center"/>
    </xf>
    <xf numFmtId="0" fontId="10" fillId="0" borderId="0" xfId="0" applyFo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5" borderId="27" xfId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4" borderId="27" xfId="1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0" fillId="0" borderId="0" xfId="0" applyFont="1">
      <alignment vertical="center"/>
    </xf>
    <xf numFmtId="0" fontId="0" fillId="0" borderId="27" xfId="0" applyBorder="1" applyAlignment="1" applyProtection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/>
    </xf>
    <xf numFmtId="0" fontId="0" fillId="0" borderId="2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7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32" fillId="3" borderId="17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/>
      <protection locked="0"/>
    </xf>
    <xf numFmtId="0" fontId="27" fillId="0" borderId="13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177" fontId="0" fillId="0" borderId="37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0" fontId="26" fillId="0" borderId="5" xfId="0" applyFont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27" xfId="3" applyFon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177" fontId="0" fillId="0" borderId="39" xfId="0" applyNumberFormat="1" applyBorder="1" applyAlignment="1">
      <alignment horizontal="center" vertical="center" shrinkToFit="1"/>
    </xf>
    <xf numFmtId="177" fontId="0" fillId="0" borderId="40" xfId="0" applyNumberFormat="1" applyBorder="1" applyAlignment="1">
      <alignment horizontal="center" vertical="center" shrinkToFit="1"/>
    </xf>
    <xf numFmtId="0" fontId="6" fillId="0" borderId="41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6" fillId="0" borderId="5" xfId="0" applyFont="1" applyBorder="1" applyProtection="1">
      <alignment vertical="center"/>
    </xf>
    <xf numFmtId="0" fontId="17" fillId="0" borderId="0" xfId="0" applyFont="1" applyAlignment="1" applyProtection="1">
      <alignment horizontal="center"/>
    </xf>
    <xf numFmtId="0" fontId="23" fillId="5" borderId="27" xfId="2" applyFont="1" applyFill="1" applyBorder="1" applyAlignment="1" applyProtection="1">
      <alignment horizontal="center" vertical="center"/>
    </xf>
    <xf numFmtId="0" fontId="23" fillId="4" borderId="27" xfId="2" applyFont="1" applyFill="1" applyBorder="1" applyAlignment="1" applyProtection="1">
      <alignment horizontal="center" vertical="center"/>
    </xf>
    <xf numFmtId="0" fontId="23" fillId="5" borderId="27" xfId="1" applyFont="1" applyFill="1" applyBorder="1" applyAlignment="1" applyProtection="1">
      <alignment horizontal="center" vertical="center" wrapText="1"/>
    </xf>
    <xf numFmtId="0" fontId="23" fillId="4" borderId="27" xfId="1" applyFont="1" applyFill="1" applyBorder="1" applyAlignment="1" applyProtection="1">
      <alignment horizontal="center" vertical="center" wrapText="1"/>
    </xf>
    <xf numFmtId="0" fontId="22" fillId="0" borderId="0" xfId="2" applyProtection="1">
      <alignment vertical="center"/>
    </xf>
    <xf numFmtId="57" fontId="22" fillId="0" borderId="27" xfId="2" applyNumberFormat="1" applyBorder="1" applyProtection="1">
      <alignment vertical="center"/>
    </xf>
    <xf numFmtId="0" fontId="22" fillId="0" borderId="27" xfId="2" applyBorder="1" applyProtection="1">
      <alignment vertical="center"/>
    </xf>
    <xf numFmtId="0" fontId="23" fillId="6" borderId="27" xfId="2" applyFont="1" applyFill="1" applyBorder="1" applyAlignment="1" applyProtection="1">
      <alignment horizontal="center" vertical="center"/>
    </xf>
    <xf numFmtId="0" fontId="23" fillId="6" borderId="27" xfId="1" applyFont="1" applyFill="1" applyBorder="1" applyAlignment="1" applyProtection="1">
      <alignment horizontal="center" vertical="center" wrapText="1"/>
    </xf>
    <xf numFmtId="0" fontId="25" fillId="0" borderId="27" xfId="2" applyFont="1" applyBorder="1" applyAlignment="1" applyProtection="1">
      <alignment horizontal="center" vertical="center"/>
    </xf>
    <xf numFmtId="0" fontId="24" fillId="6" borderId="27" xfId="2" applyFont="1" applyFill="1" applyBorder="1" applyAlignment="1" applyProtection="1">
      <alignment horizontal="center" vertical="center"/>
    </xf>
    <xf numFmtId="0" fontId="25" fillId="0" borderId="27" xfId="1" applyFont="1" applyBorder="1" applyAlignment="1" applyProtection="1">
      <alignment horizontal="center" vertical="center"/>
    </xf>
    <xf numFmtId="0" fontId="25" fillId="0" borderId="27" xfId="1" applyFont="1" applyBorder="1" applyAlignment="1" applyProtection="1">
      <alignment horizontal="center" vertical="center" wrapText="1"/>
    </xf>
    <xf numFmtId="176" fontId="25" fillId="0" borderId="27" xfId="1" applyNumberFormat="1" applyFont="1" applyBorder="1" applyAlignment="1" applyProtection="1">
      <alignment horizontal="center" vertical="center"/>
    </xf>
    <xf numFmtId="0" fontId="25" fillId="0" borderId="27" xfId="1" applyFont="1" applyFill="1" applyBorder="1" applyAlignment="1" applyProtection="1">
      <alignment horizontal="center" vertical="center"/>
    </xf>
    <xf numFmtId="0" fontId="22" fillId="0" borderId="27" xfId="2" applyFill="1" applyBorder="1" applyAlignment="1" applyProtection="1">
      <alignment horizontal="center" vertical="center"/>
    </xf>
    <xf numFmtId="0" fontId="22" fillId="0" borderId="27" xfId="2" applyBorder="1" applyAlignment="1" applyProtection="1">
      <alignment horizontal="center" vertical="center"/>
    </xf>
    <xf numFmtId="178" fontId="22" fillId="0" borderId="27" xfId="2" applyNumberFormat="1" applyBorder="1" applyAlignment="1" applyProtection="1">
      <alignment horizontal="center" vertical="center"/>
    </xf>
  </cellXfs>
  <cellStyles count="4">
    <cellStyle name="標準" xfId="0" builtinId="0"/>
    <cellStyle name="標準 2" xfId="2" xr:uid="{EEDBCDF5-2A7E-4D45-B814-CDA9A5CD1647}"/>
    <cellStyle name="標準 2 2 2" xfId="1" xr:uid="{C7BBBE60-8A7A-4914-A0B6-E9D1DA589984}"/>
    <cellStyle name="標準 2 3" xfId="3" xr:uid="{3341FBB4-D3A5-49E1-909A-3A76F5B58F94}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46623</xdr:colOff>
      <xdr:row>1</xdr:row>
      <xdr:rowOff>292601</xdr:rowOff>
    </xdr:from>
    <xdr:ext cx="3979166" cy="29929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D9A809-93C0-425F-B154-569B35EB3253}"/>
            </a:ext>
          </a:extLst>
        </xdr:cNvPr>
        <xdr:cNvSpPr txBox="1"/>
      </xdr:nvSpPr>
      <xdr:spPr>
        <a:xfrm>
          <a:off x="9671886" y="573338"/>
          <a:ext cx="3979166" cy="299299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使用方法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●左の納品書の色付けされたセルに必要事項を入力　①～⑧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●下の赤文字　製品名から対象品を選択（プルダウンより選択）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●下の赤文字　幅寸法と長さ寸法を入力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●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下の赤文字　出荷枚数を入力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注意１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同じ製品を複数部位で使用する場合、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それぞれの部位での使用枚数を工事施工者に確認し、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分けて記載してください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注意２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Ｅｃｏ受注生産品とそれ以外を併記することはできません。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受注生産品</a:t>
          </a:r>
          <a:r>
            <a:rPr kumimoji="1" lang="ja-JP" altLang="en-US" sz="1100">
              <a:solidFill>
                <a:srgbClr val="FF0000"/>
              </a:solidFill>
            </a:rPr>
            <a:t>以外はブランド専用の</a:t>
          </a:r>
          <a:r>
            <a:rPr kumimoji="1" lang="en-US" altLang="ja-JP" sz="1100">
              <a:solidFill>
                <a:srgbClr val="FF0000"/>
              </a:solidFill>
            </a:rPr>
            <a:t>Excel</a:t>
          </a:r>
          <a:r>
            <a:rPr kumimoji="1" lang="ja-JP" altLang="en-US" sz="1100">
              <a:solidFill>
                <a:srgbClr val="FF0000"/>
              </a:solidFill>
            </a:rPr>
            <a:t>ファイルを別途、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用意していますのでそちらをご活用ください</a:t>
          </a:r>
        </a:p>
      </xdr:txBody>
    </xdr:sp>
    <xdr:clientData/>
  </xdr:oneCellAnchor>
  <xdr:twoCellAnchor>
    <xdr:from>
      <xdr:col>16</xdr:col>
      <xdr:colOff>497205</xdr:colOff>
      <xdr:row>14</xdr:row>
      <xdr:rowOff>409575</xdr:rowOff>
    </xdr:from>
    <xdr:to>
      <xdr:col>16</xdr:col>
      <xdr:colOff>1750695</xdr:colOff>
      <xdr:row>16</xdr:row>
      <xdr:rowOff>358140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C5D515-BF81-2230-1369-02973A35A486}"/>
            </a:ext>
          </a:extLst>
        </xdr:cNvPr>
        <xdr:cNvSpPr/>
      </xdr:nvSpPr>
      <xdr:spPr>
        <a:xfrm>
          <a:off x="7802880" y="4524375"/>
          <a:ext cx="1253490" cy="4914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製品名を選択</a:t>
          </a:r>
        </a:p>
      </xdr:txBody>
    </xdr:sp>
    <xdr:clientData/>
  </xdr:twoCellAnchor>
  <xdr:twoCellAnchor>
    <xdr:from>
      <xdr:col>16</xdr:col>
      <xdr:colOff>859156</xdr:colOff>
      <xdr:row>16</xdr:row>
      <xdr:rowOff>140970</xdr:rowOff>
    </xdr:from>
    <xdr:to>
      <xdr:col>16</xdr:col>
      <xdr:colOff>1303021</xdr:colOff>
      <xdr:row>19</xdr:row>
      <xdr:rowOff>45720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1CB4DE-AC36-4D13-92AB-65C4C2F28070}"/>
            </a:ext>
          </a:extLst>
        </xdr:cNvPr>
        <xdr:cNvSpPr/>
      </xdr:nvSpPr>
      <xdr:spPr>
        <a:xfrm>
          <a:off x="8164831" y="4798695"/>
          <a:ext cx="443865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0">
              <a:solidFill>
                <a:srgbClr val="FF0000"/>
              </a:solidFill>
            </a:rPr>
            <a:t>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showGridLines="0" tabSelected="1" view="pageBreakPreview" zoomScale="85" zoomScaleNormal="100" zoomScaleSheetLayoutView="85" workbookViewId="0">
      <selection activeCell="Q21" sqref="Q21"/>
    </sheetView>
  </sheetViews>
  <sheetFormatPr defaultRowHeight="13.2" x14ac:dyDescent="0.2"/>
  <cols>
    <col min="1" max="1" width="2.44140625" customWidth="1"/>
    <col min="2" max="2" width="18.88671875" bestFit="1" customWidth="1"/>
    <col min="3" max="3" width="23.77734375" customWidth="1"/>
    <col min="4" max="4" width="17.6640625" customWidth="1"/>
    <col min="5" max="6" width="7.33203125" customWidth="1"/>
    <col min="7" max="12" width="6.77734375" customWidth="1"/>
    <col min="13" max="13" width="1.109375" customWidth="1"/>
    <col min="14" max="14" width="8.88671875" hidden="1" customWidth="1"/>
    <col min="15" max="15" width="1.88671875" customWidth="1"/>
    <col min="16" max="16" width="14.88671875" customWidth="1"/>
    <col min="17" max="17" width="31.21875" customWidth="1"/>
    <col min="18" max="18" width="13.33203125" bestFit="1" customWidth="1"/>
    <col min="19" max="19" width="10.77734375" bestFit="1" customWidth="1"/>
    <col min="20" max="20" width="11.6640625" bestFit="1" customWidth="1"/>
    <col min="21" max="21" width="16.21875" customWidth="1"/>
    <col min="22" max="22" width="14.77734375" customWidth="1"/>
  </cols>
  <sheetData>
    <row r="1" spans="1:22" s="1" customFormat="1" ht="21.6" customHeight="1" thickBot="1" x14ac:dyDescent="0.25">
      <c r="B1" s="4"/>
      <c r="F1" s="75"/>
      <c r="G1" s="75"/>
      <c r="H1" s="97" t="s">
        <v>68</v>
      </c>
      <c r="I1" s="27"/>
      <c r="J1" s="28" t="s">
        <v>35</v>
      </c>
      <c r="K1" s="27"/>
      <c r="L1" s="28" t="s">
        <v>34</v>
      </c>
      <c r="P1" s="15" t="s">
        <v>19</v>
      </c>
    </row>
    <row r="2" spans="1:22" s="1" customFormat="1" ht="29.55" customHeight="1" thickBot="1" x14ac:dyDescent="0.25">
      <c r="B2" s="76" t="s">
        <v>69</v>
      </c>
      <c r="C2" s="77"/>
      <c r="D2" s="77"/>
    </row>
    <row r="3" spans="1:22" s="1" customFormat="1" ht="37.200000000000003" customHeight="1" thickTop="1" thickBot="1" x14ac:dyDescent="0.25">
      <c r="B3" s="78" t="s">
        <v>11</v>
      </c>
      <c r="C3" s="79"/>
      <c r="D3" s="79"/>
      <c r="E3" s="82" t="s">
        <v>70</v>
      </c>
      <c r="F3" s="83"/>
      <c r="G3" s="83"/>
      <c r="H3" s="83"/>
      <c r="I3" s="83"/>
      <c r="J3" s="83"/>
      <c r="K3" s="83"/>
      <c r="L3" s="84"/>
    </row>
    <row r="4" spans="1:22" s="1" customFormat="1" ht="27.6" customHeight="1" thickTop="1" thickBot="1" x14ac:dyDescent="0.25">
      <c r="B4" s="80"/>
      <c r="C4" s="81"/>
      <c r="D4" s="81"/>
      <c r="E4" s="85" t="s">
        <v>0</v>
      </c>
      <c r="F4" s="86"/>
      <c r="G4" s="86"/>
      <c r="H4" s="86"/>
      <c r="I4" s="86"/>
      <c r="J4" s="86"/>
      <c r="K4" s="86"/>
      <c r="L4" s="87"/>
    </row>
    <row r="5" spans="1:22" s="6" customFormat="1" ht="13.2" customHeight="1" thickTop="1" x14ac:dyDescent="0.2">
      <c r="A5" s="1"/>
      <c r="B5" s="29"/>
      <c r="C5" s="29"/>
      <c r="D5" s="1"/>
      <c r="E5" s="1"/>
      <c r="F5" s="1"/>
      <c r="G5" s="1"/>
      <c r="H5" s="1"/>
      <c r="I5" s="1"/>
      <c r="J5" s="1"/>
      <c r="K5" s="1"/>
      <c r="L5" s="1"/>
    </row>
    <row r="6" spans="1:22" s="6" customFormat="1" ht="28.2" customHeight="1" thickBot="1" x14ac:dyDescent="0.25">
      <c r="A6" s="1"/>
      <c r="B6" s="43"/>
      <c r="C6" s="43"/>
      <c r="D6" s="30" t="s">
        <v>9</v>
      </c>
      <c r="E6" s="1"/>
      <c r="F6" s="1"/>
      <c r="G6" s="3"/>
      <c r="H6" s="1"/>
      <c r="I6" s="1"/>
      <c r="J6" s="1"/>
      <c r="K6" s="1"/>
      <c r="L6" s="1"/>
      <c r="P6" s="15" t="s">
        <v>20</v>
      </c>
    </row>
    <row r="7" spans="1:22" s="6" customFormat="1" ht="23.55" customHeight="1" x14ac:dyDescent="0.2">
      <c r="A7" s="1"/>
      <c r="B7" s="31" t="s">
        <v>10</v>
      </c>
      <c r="C7" s="32"/>
      <c r="D7" s="1"/>
      <c r="E7" s="1"/>
      <c r="F7" s="1"/>
      <c r="G7" s="1"/>
      <c r="H7" s="1"/>
      <c r="I7" s="1"/>
      <c r="J7" s="1"/>
      <c r="K7" s="1"/>
      <c r="L7" s="1"/>
    </row>
    <row r="8" spans="1:22" s="6" customFormat="1" ht="10.95" customHeight="1" x14ac:dyDescent="0.2">
      <c r="A8" s="1"/>
      <c r="B8" s="1"/>
      <c r="C8" s="31"/>
      <c r="D8" s="1"/>
      <c r="E8" s="1"/>
      <c r="F8" s="1"/>
      <c r="G8" s="1"/>
      <c r="H8" s="1"/>
      <c r="I8" s="1"/>
      <c r="J8" s="1"/>
      <c r="K8" s="1"/>
      <c r="L8" s="1"/>
    </row>
    <row r="9" spans="1:22" s="6" customFormat="1" ht="28.2" customHeight="1" x14ac:dyDescent="0.2">
      <c r="A9" s="1"/>
      <c r="B9" s="31"/>
      <c r="C9" s="31"/>
      <c r="D9" s="1"/>
      <c r="E9" s="44" t="s">
        <v>8</v>
      </c>
      <c r="F9" s="45"/>
      <c r="G9" s="46"/>
      <c r="H9" s="47"/>
      <c r="I9" s="48"/>
      <c r="J9" s="48"/>
      <c r="K9" s="48"/>
      <c r="L9" s="49"/>
      <c r="P9" s="15" t="s">
        <v>21</v>
      </c>
    </row>
    <row r="10" spans="1:22" s="6" customFormat="1" ht="28.2" customHeight="1" x14ac:dyDescent="0.2">
      <c r="A10" s="1"/>
      <c r="B10" s="31"/>
      <c r="C10" s="1"/>
      <c r="D10" s="1"/>
      <c r="E10" s="44" t="s">
        <v>6</v>
      </c>
      <c r="F10" s="45"/>
      <c r="G10" s="46"/>
      <c r="H10" s="47"/>
      <c r="I10" s="48"/>
      <c r="J10" s="48"/>
      <c r="K10" s="48"/>
      <c r="L10" s="49"/>
      <c r="P10" s="15" t="s">
        <v>26</v>
      </c>
    </row>
    <row r="11" spans="1:22" s="6" customFormat="1" ht="28.2" customHeight="1" x14ac:dyDescent="0.2">
      <c r="A11" s="1"/>
      <c r="B11" s="32"/>
      <c r="C11" s="1"/>
      <c r="D11" s="1"/>
      <c r="E11" s="44" t="s">
        <v>4</v>
      </c>
      <c r="F11" s="45"/>
      <c r="G11" s="46"/>
      <c r="H11" s="62"/>
      <c r="I11" s="63"/>
      <c r="J11" s="63"/>
      <c r="K11" s="63"/>
      <c r="L11" s="64"/>
      <c r="P11" s="15" t="s">
        <v>22</v>
      </c>
    </row>
    <row r="12" spans="1:22" s="6" customFormat="1" ht="28.2" customHeight="1" x14ac:dyDescent="0.2">
      <c r="A12" s="1"/>
      <c r="B12" s="29"/>
      <c r="C12" s="1"/>
      <c r="D12" s="1"/>
      <c r="E12" s="44" t="s">
        <v>7</v>
      </c>
      <c r="F12" s="45"/>
      <c r="G12" s="46"/>
      <c r="H12" s="47"/>
      <c r="I12" s="48"/>
      <c r="J12" s="48"/>
      <c r="K12" s="48"/>
      <c r="L12" s="49"/>
      <c r="P12" s="15" t="s">
        <v>23</v>
      </c>
    </row>
    <row r="13" spans="1:22" s="1" customFormat="1" ht="16.2" customHeight="1" x14ac:dyDescent="0.2">
      <c r="B13" s="4"/>
      <c r="E13" s="33" t="s">
        <v>5</v>
      </c>
    </row>
    <row r="14" spans="1:22" ht="13.8" thickBot="1" x14ac:dyDescent="0.25"/>
    <row r="15" spans="1:22" s="1" customFormat="1" ht="39" customHeight="1" thickBot="1" x14ac:dyDescent="0.25">
      <c r="B15" s="50" t="s">
        <v>1</v>
      </c>
      <c r="C15" s="51"/>
      <c r="D15" s="51"/>
      <c r="E15" s="52"/>
      <c r="F15" s="52"/>
      <c r="G15" s="52"/>
      <c r="H15" s="52"/>
      <c r="I15" s="52"/>
      <c r="J15" s="52"/>
      <c r="K15" s="60" t="s">
        <v>12</v>
      </c>
      <c r="L15" s="61"/>
      <c r="P15" s="15" t="s">
        <v>25</v>
      </c>
      <c r="Q15" s="98"/>
      <c r="T15" s="14" t="s">
        <v>67</v>
      </c>
      <c r="V15" s="14" t="s">
        <v>18</v>
      </c>
    </row>
    <row r="16" spans="1:22" s="1" customFormat="1" ht="3.6" customHeight="1" thickBot="1" x14ac:dyDescent="0.25">
      <c r="B16" s="5"/>
      <c r="C16" s="5"/>
    </row>
    <row r="17" spans="1:22" s="1" customFormat="1" ht="39" customHeight="1" thickBot="1" x14ac:dyDescent="0.4">
      <c r="B17" s="50" t="s">
        <v>71</v>
      </c>
      <c r="C17" s="51"/>
      <c r="D17" s="51"/>
      <c r="E17" s="65"/>
      <c r="F17" s="65"/>
      <c r="G17" s="34" t="s">
        <v>36</v>
      </c>
      <c r="H17" s="35"/>
      <c r="I17" s="34" t="s">
        <v>37</v>
      </c>
      <c r="J17" s="35"/>
      <c r="K17" s="36" t="s">
        <v>34</v>
      </c>
      <c r="L17" s="37"/>
      <c r="P17" s="15" t="s">
        <v>24</v>
      </c>
      <c r="Q17" s="11"/>
      <c r="S17" s="20" t="s">
        <v>17</v>
      </c>
      <c r="T17" s="20" t="s">
        <v>17</v>
      </c>
      <c r="V17" s="20" t="s">
        <v>17</v>
      </c>
    </row>
    <row r="18" spans="1:22" s="2" customFormat="1" ht="3" customHeight="1" x14ac:dyDescent="0.2">
      <c r="A18" s="1"/>
      <c r="B18" s="38"/>
      <c r="C18" s="39"/>
      <c r="D18" s="1"/>
      <c r="E18" s="1"/>
      <c r="F18" s="1"/>
      <c r="G18" s="1"/>
      <c r="H18" s="1"/>
      <c r="I18" s="1"/>
      <c r="J18" s="1"/>
      <c r="K18" s="1"/>
      <c r="L18" s="1"/>
    </row>
    <row r="19" spans="1:22" ht="4.95" customHeight="1" thickBot="1" x14ac:dyDescent="0.25"/>
    <row r="20" spans="1:22" s="7" customFormat="1" ht="46.2" customHeight="1" x14ac:dyDescent="0.2">
      <c r="B20" s="40" t="s">
        <v>3</v>
      </c>
      <c r="C20" s="41" t="s">
        <v>72</v>
      </c>
      <c r="D20" s="42" t="s">
        <v>73</v>
      </c>
      <c r="E20" s="53" t="s">
        <v>74</v>
      </c>
      <c r="F20" s="54"/>
      <c r="G20" s="53" t="s">
        <v>75</v>
      </c>
      <c r="H20" s="68"/>
      <c r="I20" s="69" t="s">
        <v>76</v>
      </c>
      <c r="J20" s="54"/>
      <c r="K20" s="53" t="s">
        <v>77</v>
      </c>
      <c r="L20" s="55"/>
      <c r="P20" s="8" t="s">
        <v>13</v>
      </c>
      <c r="Q20" s="12" t="s">
        <v>14</v>
      </c>
      <c r="R20" s="17" t="s">
        <v>64</v>
      </c>
      <c r="S20" s="13" t="s">
        <v>65</v>
      </c>
      <c r="T20" s="13" t="s">
        <v>66</v>
      </c>
      <c r="U20" s="9" t="s">
        <v>15</v>
      </c>
      <c r="V20" s="13" t="s">
        <v>16</v>
      </c>
    </row>
    <row r="21" spans="1:22" ht="27.6" customHeight="1" x14ac:dyDescent="0.2">
      <c r="B21" s="25" t="str">
        <f>IF($R21="","","フクビ化学工業株式会社")</f>
        <v/>
      </c>
      <c r="C21" s="26" t="str">
        <f>IF($Q21="","",VLOOKUP($Q21,'製品登録一覧(Ｅco受注生産品)'!$C:$I,1,0))</f>
        <v/>
      </c>
      <c r="D21" s="26" t="str">
        <f>IF($Q21="","",VLOOKUP($Q21,'製品登録一覧(Ｅco受注生産品)'!$C:$I,2,0))</f>
        <v/>
      </c>
      <c r="E21" s="56" t="str">
        <f>IF($Q21="","",VLOOKUP($Q21,'製品登録一覧(Ｅco受注生産品)'!$C:$I,3,0))</f>
        <v/>
      </c>
      <c r="F21" s="57" t="str">
        <f>IF($Q21="","",VLOOKUP($Q21,'製品登録一覧(Ｅco受注生産品)'!$C:$I,2,0))</f>
        <v/>
      </c>
      <c r="G21" s="56" t="str">
        <f>IF($Q21="","",VLOOKUP($Q21,'製品登録一覧(Ｅco受注生産品)'!$C:$I,6,0))</f>
        <v/>
      </c>
      <c r="H21" s="57" t="str">
        <f>IF($Q21="","",VLOOKUP($Q21,'製品登録一覧(Ｅco受注生産品)'!$C:$I,2,0))</f>
        <v/>
      </c>
      <c r="I21" s="70" t="str">
        <f>IF($Q21="","",VLOOKUP($Q21,'製品登録一覧(Ｅco受注生産品)'!$C:$I,7,0))</f>
        <v/>
      </c>
      <c r="J21" s="71" t="str">
        <f>IF($Q21="","",VLOOKUP($Q21,'製品登録一覧(Ｅco受注生産品)'!$C:$I,2,0))</f>
        <v/>
      </c>
      <c r="K21" s="58" t="str">
        <f>IF($C21="","",U21*V21)</f>
        <v/>
      </c>
      <c r="L21" s="59"/>
      <c r="P21" s="16" t="str">
        <f>IF($Q21="","",RIGHT($D21,LEN($D21)-4))</f>
        <v/>
      </c>
      <c r="Q21" s="19"/>
      <c r="R21" s="10" t="str">
        <f>IF($Q21="","",VLOOKUP($Q21,'製品登録一覧(Ｅco受注生産品)'!$C:$J,6,0))</f>
        <v/>
      </c>
      <c r="S21" s="18"/>
      <c r="T21" s="18"/>
      <c r="U21" s="10" t="str">
        <f t="shared" ref="U21:U27" si="0">IFERROR(ROUNDDOWN(R21/1000*S21/1000*T21/1000,3),"")</f>
        <v/>
      </c>
      <c r="V21" s="18"/>
    </row>
    <row r="22" spans="1:22" ht="27.6" customHeight="1" x14ac:dyDescent="0.2">
      <c r="B22" s="21" t="str">
        <f>IF($C22="","","フクビ化学工業株式会社")</f>
        <v/>
      </c>
      <c r="C22" s="22" t="str">
        <f>IF($Q22="","",VLOOKUP($Q22,'製品登録一覧(Ｅco受注生産品)'!$C:$I,1,0))</f>
        <v/>
      </c>
      <c r="D22" s="22" t="str">
        <f>IF($Q22="","",VLOOKUP($Q22,'製品登録一覧(Ｅco受注生産品)'!$C:$I,2,0))</f>
        <v/>
      </c>
      <c r="E22" s="66" t="str">
        <f>IF($Q22="","",VLOOKUP($Q22,'製品登録一覧(Ｅco受注生産品)'!$C:$I,3,0))</f>
        <v/>
      </c>
      <c r="F22" s="67" t="str">
        <f>IF($Q22="","",VLOOKUP($Q22,'製品登録一覧(Ｅco受注生産品)'!$C:$I,2,0))</f>
        <v/>
      </c>
      <c r="G22" s="66" t="str">
        <f>IF($Q22="","",VLOOKUP($Q22,'製品登録一覧(Ｅco受注生産品)'!$C:$I,6,0))</f>
        <v/>
      </c>
      <c r="H22" s="67" t="str">
        <f>IF($Q22="","",VLOOKUP($Q22,'製品登録一覧(Ｅco受注生産品)'!$C:$I,2,0))</f>
        <v/>
      </c>
      <c r="I22" s="73" t="str">
        <f>IF($Q22="","",VLOOKUP($Q22,'製品登録一覧(Ｅco受注生産品)'!$C:$I,7,0))</f>
        <v/>
      </c>
      <c r="J22" s="74" t="str">
        <f>IF($Q22="","",VLOOKUP($Q22,'製品登録一覧(Ｅco受注生産品)'!$C:$I,2,0))</f>
        <v/>
      </c>
      <c r="K22" s="66" t="str">
        <f t="shared" ref="K22:K27" si="1">IF($C22="","",U22*V22)</f>
        <v/>
      </c>
      <c r="L22" s="72"/>
      <c r="P22" s="10" t="str">
        <f t="shared" ref="P22:P27" si="2">IF($C22="","",RIGHT($D22,LEN($D22)-4))</f>
        <v/>
      </c>
      <c r="Q22" s="19"/>
      <c r="R22" s="10" t="str">
        <f>IF($Q22="","",VLOOKUP($Q22,'製品登録一覧(Ｅco受注生産品)'!$C:$J,6,0))</f>
        <v/>
      </c>
      <c r="S22" s="18"/>
      <c r="T22" s="18"/>
      <c r="U22" s="10" t="str">
        <f t="shared" si="0"/>
        <v/>
      </c>
      <c r="V22" s="18"/>
    </row>
    <row r="23" spans="1:22" ht="27.6" customHeight="1" x14ac:dyDescent="0.2">
      <c r="B23" s="21" t="str">
        <f t="shared" ref="B23:B27" si="3">IF($C23="","","フクビ化学工業株式会社")</f>
        <v/>
      </c>
      <c r="C23" s="22" t="str">
        <f>IF($Q23="","",VLOOKUP($Q23,'製品登録一覧(Ｅco受注生産品)'!$C:$I,1,0))</f>
        <v/>
      </c>
      <c r="D23" s="22" t="str">
        <f>IF($Q23="","",VLOOKUP($Q23,'製品登録一覧(Ｅco受注生産品)'!$C:$I,2,0))</f>
        <v/>
      </c>
      <c r="E23" s="66" t="str">
        <f>IF($Q23="","",VLOOKUP($Q23,'製品登録一覧(Ｅco受注生産品)'!$C:$I,3,0))</f>
        <v/>
      </c>
      <c r="F23" s="67" t="str">
        <f>IF($Q23="","",VLOOKUP($Q23,'製品登録一覧(Ｅco受注生産品)'!$C:$I,2,0))</f>
        <v/>
      </c>
      <c r="G23" s="66" t="str">
        <f>IF($Q23="","",VLOOKUP($Q23,'製品登録一覧(Ｅco受注生産品)'!$C:$I,6,0))</f>
        <v/>
      </c>
      <c r="H23" s="67" t="str">
        <f>IF($Q23="","",VLOOKUP($Q23,'製品登録一覧(Ｅco受注生産品)'!$C:$I,2,0))</f>
        <v/>
      </c>
      <c r="I23" s="73" t="str">
        <f>IF($Q23="","",VLOOKUP($Q23,'製品登録一覧(Ｅco受注生産品)'!$C:$I,7,0))</f>
        <v/>
      </c>
      <c r="J23" s="74" t="str">
        <f>IF($Q23="","",VLOOKUP($Q23,'製品登録一覧(Ｅco受注生産品)'!$C:$I,2,0))</f>
        <v/>
      </c>
      <c r="K23" s="66" t="str">
        <f t="shared" si="1"/>
        <v/>
      </c>
      <c r="L23" s="72"/>
      <c r="P23" s="10" t="str">
        <f t="shared" si="2"/>
        <v/>
      </c>
      <c r="Q23" s="19"/>
      <c r="R23" s="10" t="str">
        <f>IF($Q23="","",VLOOKUP($Q23,'製品登録一覧(Ｅco受注生産品)'!$C:$J,6,0))</f>
        <v/>
      </c>
      <c r="S23" s="18"/>
      <c r="T23" s="18"/>
      <c r="U23" s="10" t="str">
        <f t="shared" si="0"/>
        <v/>
      </c>
      <c r="V23" s="18"/>
    </row>
    <row r="24" spans="1:22" ht="27.6" customHeight="1" x14ac:dyDescent="0.2">
      <c r="B24" s="21" t="str">
        <f t="shared" si="3"/>
        <v/>
      </c>
      <c r="C24" s="22" t="str">
        <f>IF($Q24="","",VLOOKUP($Q24,'製品登録一覧(Ｅco受注生産品)'!$C:$I,1,0))</f>
        <v/>
      </c>
      <c r="D24" s="22" t="str">
        <f>IF($Q24="","",VLOOKUP($Q24,'製品登録一覧(Ｅco受注生産品)'!$C:$I,2,0))</f>
        <v/>
      </c>
      <c r="E24" s="66" t="str">
        <f>IF($Q24="","",VLOOKUP($Q24,'製品登録一覧(Ｅco受注生産品)'!$C:$I,3,0))</f>
        <v/>
      </c>
      <c r="F24" s="67" t="str">
        <f>IF($Q24="","",VLOOKUP($Q24,'製品登録一覧(Ｅco受注生産品)'!$C:$I,2,0))</f>
        <v/>
      </c>
      <c r="G24" s="66" t="str">
        <f>IF($Q24="","",VLOOKUP($Q24,'製品登録一覧(Ｅco受注生産品)'!$C:$I,6,0))</f>
        <v/>
      </c>
      <c r="H24" s="67" t="str">
        <f>IF($Q24="","",VLOOKUP($Q24,'製品登録一覧(Ｅco受注生産品)'!$C:$I,2,0))</f>
        <v/>
      </c>
      <c r="I24" s="73" t="str">
        <f>IF($Q24="","",VLOOKUP($Q24,'製品登録一覧(Ｅco受注生産品)'!$C:$I,7,0))</f>
        <v/>
      </c>
      <c r="J24" s="74" t="str">
        <f>IF($Q24="","",VLOOKUP($Q24,'製品登録一覧(Ｅco受注生産品)'!$C:$I,2,0))</f>
        <v/>
      </c>
      <c r="K24" s="66" t="str">
        <f t="shared" si="1"/>
        <v/>
      </c>
      <c r="L24" s="72"/>
      <c r="P24" s="10" t="str">
        <f t="shared" si="2"/>
        <v/>
      </c>
      <c r="Q24" s="19"/>
      <c r="R24" s="10" t="str">
        <f>IF($Q24="","",VLOOKUP($Q24,'製品登録一覧(Ｅco受注生産品)'!$C:$J,6,0))</f>
        <v/>
      </c>
      <c r="S24" s="18"/>
      <c r="T24" s="18"/>
      <c r="U24" s="10" t="str">
        <f t="shared" si="0"/>
        <v/>
      </c>
      <c r="V24" s="18"/>
    </row>
    <row r="25" spans="1:22" ht="27.6" customHeight="1" x14ac:dyDescent="0.2">
      <c r="B25" s="21" t="str">
        <f t="shared" si="3"/>
        <v/>
      </c>
      <c r="C25" s="22" t="str">
        <f>IF($Q25="","",VLOOKUP($Q25,'製品登録一覧(Ｅco受注生産品)'!$C:$I,1,0))</f>
        <v/>
      </c>
      <c r="D25" s="22" t="str">
        <f>IF($Q25="","",VLOOKUP($Q25,'製品登録一覧(Ｅco受注生産品)'!$C:$I,2,0))</f>
        <v/>
      </c>
      <c r="E25" s="66" t="str">
        <f>IF($Q25="","",VLOOKUP($Q25,'製品登録一覧(Ｅco受注生産品)'!$C:$I,3,0))</f>
        <v/>
      </c>
      <c r="F25" s="67" t="str">
        <f>IF($Q25="","",VLOOKUP($Q25,'製品登録一覧(Ｅco受注生産品)'!$C:$I,2,0))</f>
        <v/>
      </c>
      <c r="G25" s="66" t="str">
        <f>IF($Q25="","",VLOOKUP($Q25,'製品登録一覧(Ｅco受注生産品)'!$C:$I,6,0))</f>
        <v/>
      </c>
      <c r="H25" s="67" t="str">
        <f>IF($Q25="","",VLOOKUP($Q25,'製品登録一覧(Ｅco受注生産品)'!$C:$I,2,0))</f>
        <v/>
      </c>
      <c r="I25" s="73" t="str">
        <f>IF($Q25="","",VLOOKUP($Q25,'製品登録一覧(Ｅco受注生産品)'!$C:$I,7,0))</f>
        <v/>
      </c>
      <c r="J25" s="74" t="str">
        <f>IF($Q25="","",VLOOKUP($Q25,'製品登録一覧(Ｅco受注生産品)'!$C:$I,2,0))</f>
        <v/>
      </c>
      <c r="K25" s="66" t="str">
        <f t="shared" si="1"/>
        <v/>
      </c>
      <c r="L25" s="72"/>
      <c r="P25" s="10" t="str">
        <f t="shared" si="2"/>
        <v/>
      </c>
      <c r="Q25" s="19"/>
      <c r="R25" s="10" t="str">
        <f>IF($Q25="","",VLOOKUP($Q25,'製品登録一覧(Ｅco受注生産品)'!$C:$J,6,0))</f>
        <v/>
      </c>
      <c r="S25" s="18"/>
      <c r="T25" s="18"/>
      <c r="U25" s="10" t="str">
        <f t="shared" si="0"/>
        <v/>
      </c>
      <c r="V25" s="18"/>
    </row>
    <row r="26" spans="1:22" ht="27.6" customHeight="1" x14ac:dyDescent="0.2">
      <c r="B26" s="21" t="str">
        <f t="shared" si="3"/>
        <v/>
      </c>
      <c r="C26" s="22" t="str">
        <f>IF($Q26="","",VLOOKUP($Q26,'製品登録一覧(Ｅco受注生産品)'!$C:$I,1,0))</f>
        <v/>
      </c>
      <c r="D26" s="22" t="str">
        <f>IF($Q26="","",VLOOKUP($Q26,'製品登録一覧(Ｅco受注生産品)'!$C:$I,2,0))</f>
        <v/>
      </c>
      <c r="E26" s="66" t="str">
        <f>IF($Q26="","",VLOOKUP($Q26,'製品登録一覧(Ｅco受注生産品)'!$C:$I,3,0))</f>
        <v/>
      </c>
      <c r="F26" s="67" t="str">
        <f>IF($Q26="","",VLOOKUP($Q26,'製品登録一覧(Ｅco受注生産品)'!$C:$I,2,0))</f>
        <v/>
      </c>
      <c r="G26" s="66" t="str">
        <f>IF($Q26="","",VLOOKUP($Q26,'製品登録一覧(Ｅco受注生産品)'!$C:$I,6,0))</f>
        <v/>
      </c>
      <c r="H26" s="67" t="str">
        <f>IF($Q26="","",VLOOKUP($Q26,'製品登録一覧(Ｅco受注生産品)'!$C:$I,2,0))</f>
        <v/>
      </c>
      <c r="I26" s="73" t="str">
        <f>IF($Q26="","",VLOOKUP($Q26,'製品登録一覧(Ｅco受注生産品)'!$C:$I,7,0))</f>
        <v/>
      </c>
      <c r="J26" s="74" t="str">
        <f>IF($Q26="","",VLOOKUP($Q26,'製品登録一覧(Ｅco受注生産品)'!$C:$I,2,0))</f>
        <v/>
      </c>
      <c r="K26" s="66" t="str">
        <f t="shared" si="1"/>
        <v/>
      </c>
      <c r="L26" s="72"/>
      <c r="P26" s="10" t="str">
        <f t="shared" si="2"/>
        <v/>
      </c>
      <c r="Q26" s="19"/>
      <c r="R26" s="10" t="str">
        <f>IF($Q26="","",VLOOKUP($Q26,'製品登録一覧(Ｅco受注生産品)'!$C:$J,6,0))</f>
        <v/>
      </c>
      <c r="S26" s="18"/>
      <c r="T26" s="18"/>
      <c r="U26" s="10" t="str">
        <f t="shared" si="0"/>
        <v/>
      </c>
      <c r="V26" s="18"/>
    </row>
    <row r="27" spans="1:22" ht="27.6" customHeight="1" thickBot="1" x14ac:dyDescent="0.25">
      <c r="B27" s="23" t="str">
        <f t="shared" si="3"/>
        <v/>
      </c>
      <c r="C27" s="24" t="str">
        <f>IF($Q27="","",VLOOKUP($Q27,'製品登録一覧(Ｅco受注生産品)'!$C:$I,1,0))</f>
        <v/>
      </c>
      <c r="D27" s="24" t="str">
        <f>IF($Q27="","",VLOOKUP($Q27,'製品登録一覧(Ｅco受注生産品)'!$C:$I,2,0))</f>
        <v/>
      </c>
      <c r="E27" s="94" t="str">
        <f>IF($Q27="","",VLOOKUP($Q27,'製品登録一覧(Ｅco受注生産品)'!$C:$I,3,0))</f>
        <v/>
      </c>
      <c r="F27" s="95" t="str">
        <f>IF($Q27="","",VLOOKUP($Q27,'製品登録一覧(Ｅco受注生産品)'!$C:$I,2,0))</f>
        <v/>
      </c>
      <c r="G27" s="89" t="str">
        <f>IF($Q27="","",VLOOKUP($Q27,'製品登録一覧(Ｅco受注生産品)'!$C:$I,6,0))</f>
        <v/>
      </c>
      <c r="H27" s="90" t="str">
        <f>IF($Q27="","",VLOOKUP($Q27,'製品登録一覧(Ｅco受注生産品)'!$C:$I,2,0))</f>
        <v/>
      </c>
      <c r="I27" s="91" t="str">
        <f>IF($Q27="","",VLOOKUP($Q27,'製品登録一覧(Ｅco受注生産品)'!$C:$I,7,0))</f>
        <v/>
      </c>
      <c r="J27" s="92" t="str">
        <f>IF($Q27="","",VLOOKUP($Q27,'製品登録一覧(Ｅco受注生産品)'!$C:$I,2,0))</f>
        <v/>
      </c>
      <c r="K27" s="94" t="str">
        <f t="shared" si="1"/>
        <v/>
      </c>
      <c r="L27" s="96"/>
      <c r="P27" s="10" t="str">
        <f t="shared" si="2"/>
        <v/>
      </c>
      <c r="Q27" s="19"/>
      <c r="R27" s="10" t="str">
        <f>IF($Q27="","",VLOOKUP($Q27,'製品登録一覧(Ｅco受注生産品)'!$C:$J,6,0))</f>
        <v/>
      </c>
      <c r="S27" s="18"/>
      <c r="T27" s="18"/>
      <c r="U27" s="10" t="str">
        <f t="shared" si="0"/>
        <v/>
      </c>
      <c r="V27" s="18"/>
    </row>
    <row r="28" spans="1:22" ht="63.6" customHeight="1" x14ac:dyDescent="0.2">
      <c r="B28" s="93" t="s">
        <v>78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30" spans="1:22" ht="44.4" customHeight="1" x14ac:dyDescent="0.2">
      <c r="I30" s="88" t="s">
        <v>79</v>
      </c>
      <c r="J30" s="88"/>
      <c r="K30" s="88"/>
      <c r="L30" s="88"/>
    </row>
    <row r="31" spans="1:22" ht="44.4" customHeight="1" x14ac:dyDescent="0.2">
      <c r="I31" s="88"/>
      <c r="J31" s="88"/>
      <c r="K31" s="88"/>
      <c r="L31" s="88"/>
    </row>
    <row r="32" spans="1:22" ht="13.2" customHeight="1" x14ac:dyDescent="0.2">
      <c r="I32" s="88"/>
      <c r="J32" s="88"/>
      <c r="K32" s="88"/>
      <c r="L32" s="88"/>
    </row>
    <row r="33" spans="9:12" ht="13.2" customHeight="1" x14ac:dyDescent="0.2">
      <c r="I33" s="88"/>
      <c r="J33" s="88"/>
      <c r="K33" s="88"/>
      <c r="L33" s="88"/>
    </row>
    <row r="34" spans="9:12" ht="13.2" customHeight="1" x14ac:dyDescent="0.2"/>
    <row r="35" spans="9:12" ht="13.2" customHeight="1" x14ac:dyDescent="0.2"/>
    <row r="36" spans="9:12" ht="13.2" customHeight="1" x14ac:dyDescent="0.2"/>
    <row r="38" spans="9:12" x14ac:dyDescent="0.2">
      <c r="K38" t="s">
        <v>80</v>
      </c>
    </row>
  </sheetData>
  <sheetProtection algorithmName="SHA-512" hashValue="iQ+HesVJXYY0KEbAltIWhIpZAnNStrIhMeKAQ1xbGGhPS3MPnWnT1qY/320C+UK2JA+7kNrNMOxcMVvak7hvNQ==" saltValue="EYtXVghV095Z8Rpf4pGR3g==" spinCount="100000" sheet="1" selectLockedCells="1"/>
  <mergeCells count="54">
    <mergeCell ref="I31:L33"/>
    <mergeCell ref="G26:H26"/>
    <mergeCell ref="I26:J26"/>
    <mergeCell ref="G27:H27"/>
    <mergeCell ref="I27:J27"/>
    <mergeCell ref="I30:L30"/>
    <mergeCell ref="B28:L28"/>
    <mergeCell ref="E26:F26"/>
    <mergeCell ref="K26:L26"/>
    <mergeCell ref="E27:F27"/>
    <mergeCell ref="K27:L27"/>
    <mergeCell ref="F1:G1"/>
    <mergeCell ref="B2:D2"/>
    <mergeCell ref="B3:D4"/>
    <mergeCell ref="E3:L3"/>
    <mergeCell ref="E4:L4"/>
    <mergeCell ref="E24:F24"/>
    <mergeCell ref="K24:L24"/>
    <mergeCell ref="E25:F25"/>
    <mergeCell ref="K25:L25"/>
    <mergeCell ref="G24:H24"/>
    <mergeCell ref="I24:J24"/>
    <mergeCell ref="G25:H25"/>
    <mergeCell ref="I25:J25"/>
    <mergeCell ref="K23:L23"/>
    <mergeCell ref="E22:F22"/>
    <mergeCell ref="K22:L22"/>
    <mergeCell ref="G22:H22"/>
    <mergeCell ref="I22:J22"/>
    <mergeCell ref="G23:H23"/>
    <mergeCell ref="I23:J23"/>
    <mergeCell ref="E23:F23"/>
    <mergeCell ref="B17:D17"/>
    <mergeCell ref="G20:H20"/>
    <mergeCell ref="I20:J20"/>
    <mergeCell ref="G21:H21"/>
    <mergeCell ref="I21:J21"/>
    <mergeCell ref="E20:F20"/>
    <mergeCell ref="K20:L20"/>
    <mergeCell ref="E21:F21"/>
    <mergeCell ref="K21:L21"/>
    <mergeCell ref="K15:L15"/>
    <mergeCell ref="E17:F17"/>
    <mergeCell ref="B6:C6"/>
    <mergeCell ref="E9:G9"/>
    <mergeCell ref="H9:L9"/>
    <mergeCell ref="B15:D15"/>
    <mergeCell ref="E15:J15"/>
    <mergeCell ref="E10:G10"/>
    <mergeCell ref="H10:L10"/>
    <mergeCell ref="E11:G11"/>
    <mergeCell ref="H11:L11"/>
    <mergeCell ref="E12:G12"/>
    <mergeCell ref="H12:L12"/>
  </mergeCells>
  <phoneticPr fontId="1"/>
  <conditionalFormatting sqref="K1 B6 E9:E12 E15 H9:H12 H1:I1 F1">
    <cfRule type="cellIs" dxfId="2" priority="3" operator="equal">
      <formula>""</formula>
    </cfRule>
  </conditionalFormatting>
  <conditionalFormatting sqref="I17:J17">
    <cfRule type="cellIs" dxfId="1" priority="2" operator="equal">
      <formula>""</formula>
    </cfRule>
  </conditionalFormatting>
  <conditionalFormatting sqref="E17 G17:H17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8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B3CD46-48AE-4F63-B61A-22DEFCC8B7AB}">
          <x14:formula1>
            <xm:f>'製品登録一覧(Ｅco受注生産品)'!$C$3:$C$16</xm:f>
          </x14:formula1>
          <xm:sqref>Q21:Q27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1FD0-A565-4EDD-8FCF-2A60BB411107}">
  <dimension ref="A1:M16"/>
  <sheetViews>
    <sheetView workbookViewId="0">
      <selection activeCell="D5" sqref="D5"/>
    </sheetView>
  </sheetViews>
  <sheetFormatPr defaultColWidth="8.88671875" defaultRowHeight="14.4" x14ac:dyDescent="0.2"/>
  <cols>
    <col min="1" max="1" width="8.88671875" style="103"/>
    <col min="2" max="2" width="9.21875" style="103" bestFit="1" customWidth="1"/>
    <col min="3" max="3" width="41.6640625" style="103" bestFit="1" customWidth="1"/>
    <col min="4" max="4" width="14.5546875" style="103" bestFit="1" customWidth="1"/>
    <col min="5" max="5" width="10.5546875" style="103" bestFit="1" customWidth="1"/>
    <col min="6" max="6" width="43.6640625" style="103" bestFit="1" customWidth="1"/>
    <col min="7" max="7" width="22.21875" style="103" bestFit="1" customWidth="1"/>
    <col min="8" max="8" width="17.33203125" style="103" bestFit="1" customWidth="1"/>
    <col min="9" max="9" width="17.33203125" style="103" customWidth="1"/>
    <col min="10" max="10" width="15.33203125" style="103" customWidth="1"/>
    <col min="11" max="11" width="8.88671875" style="103"/>
    <col min="12" max="12" width="19.44140625" style="103" customWidth="1"/>
    <col min="13" max="13" width="36.33203125" style="103" customWidth="1"/>
    <col min="14" max="16384" width="8.88671875" style="103"/>
  </cols>
  <sheetData>
    <row r="1" spans="1:13" ht="28.8" x14ac:dyDescent="0.2">
      <c r="A1" s="99" t="s">
        <v>27</v>
      </c>
      <c r="B1" s="100" t="s">
        <v>28</v>
      </c>
      <c r="C1" s="100" t="s">
        <v>2</v>
      </c>
      <c r="D1" s="101" t="s">
        <v>29</v>
      </c>
      <c r="E1" s="101" t="s">
        <v>30</v>
      </c>
      <c r="F1" s="101" t="s">
        <v>31</v>
      </c>
      <c r="G1" s="101" t="s">
        <v>32</v>
      </c>
      <c r="H1" s="102" t="s">
        <v>63</v>
      </c>
      <c r="I1" s="102" t="s">
        <v>87</v>
      </c>
      <c r="J1" s="101" t="s">
        <v>15</v>
      </c>
      <c r="L1" s="104">
        <v>44833</v>
      </c>
      <c r="M1" s="105" t="s">
        <v>81</v>
      </c>
    </row>
    <row r="2" spans="1:13" x14ac:dyDescent="0.2">
      <c r="A2" s="106"/>
      <c r="B2" s="106"/>
      <c r="C2" s="106"/>
      <c r="D2" s="107"/>
      <c r="E2" s="107"/>
      <c r="F2" s="107"/>
      <c r="G2" s="107"/>
      <c r="H2" s="107"/>
      <c r="I2" s="107"/>
      <c r="J2" s="107"/>
      <c r="L2" s="105"/>
      <c r="M2" s="105"/>
    </row>
    <row r="3" spans="1:13" x14ac:dyDescent="0.2">
      <c r="A3" s="108"/>
      <c r="B3" s="108"/>
      <c r="C3" s="109" t="s">
        <v>38</v>
      </c>
      <c r="D3" s="110"/>
      <c r="E3" s="111"/>
      <c r="F3" s="111"/>
      <c r="G3" s="110"/>
      <c r="H3" s="110"/>
      <c r="I3" s="110"/>
      <c r="J3" s="112"/>
    </row>
    <row r="4" spans="1:13" x14ac:dyDescent="0.2">
      <c r="A4" s="108"/>
      <c r="B4" s="108"/>
      <c r="C4" s="113" t="s">
        <v>39</v>
      </c>
      <c r="D4" s="110" t="s">
        <v>50</v>
      </c>
      <c r="E4" s="110" t="s">
        <v>51</v>
      </c>
      <c r="F4" s="111" t="s">
        <v>52</v>
      </c>
      <c r="G4" s="110" t="s">
        <v>33</v>
      </c>
      <c r="H4" s="110">
        <v>80</v>
      </c>
      <c r="I4" s="110">
        <v>2.2000000000000002</v>
      </c>
      <c r="J4" s="112"/>
    </row>
    <row r="5" spans="1:13" x14ac:dyDescent="0.2">
      <c r="A5" s="108"/>
      <c r="B5" s="108"/>
      <c r="C5" s="113" t="s">
        <v>40</v>
      </c>
      <c r="D5" s="110" t="s">
        <v>53</v>
      </c>
      <c r="E5" s="110" t="s">
        <v>51</v>
      </c>
      <c r="F5" s="111" t="s">
        <v>52</v>
      </c>
      <c r="G5" s="110" t="s">
        <v>33</v>
      </c>
      <c r="H5" s="110">
        <v>80</v>
      </c>
      <c r="I5" s="110">
        <v>2.2000000000000002</v>
      </c>
      <c r="J5" s="112"/>
    </row>
    <row r="6" spans="1:13" x14ac:dyDescent="0.2">
      <c r="A6" s="108"/>
      <c r="B6" s="108"/>
      <c r="C6" s="113" t="s">
        <v>41</v>
      </c>
      <c r="D6" s="110" t="s">
        <v>54</v>
      </c>
      <c r="E6" s="110" t="s">
        <v>51</v>
      </c>
      <c r="F6" s="111" t="s">
        <v>52</v>
      </c>
      <c r="G6" s="110" t="s">
        <v>33</v>
      </c>
      <c r="H6" s="110">
        <v>80</v>
      </c>
      <c r="I6" s="110">
        <v>2.2000000000000002</v>
      </c>
      <c r="J6" s="112"/>
    </row>
    <row r="7" spans="1:13" x14ac:dyDescent="0.2">
      <c r="A7" s="108"/>
      <c r="B7" s="108"/>
      <c r="C7" s="113" t="s">
        <v>42</v>
      </c>
      <c r="D7" s="110" t="s">
        <v>55</v>
      </c>
      <c r="E7" s="110" t="s">
        <v>51</v>
      </c>
      <c r="F7" s="111" t="s">
        <v>52</v>
      </c>
      <c r="G7" s="110" t="s">
        <v>33</v>
      </c>
      <c r="H7" s="110">
        <v>80</v>
      </c>
      <c r="I7" s="110">
        <v>2.2000000000000002</v>
      </c>
      <c r="J7" s="112"/>
    </row>
    <row r="8" spans="1:13" x14ac:dyDescent="0.2">
      <c r="A8" s="108"/>
      <c r="B8" s="108"/>
      <c r="C8" s="113" t="s">
        <v>43</v>
      </c>
      <c r="D8" s="110" t="s">
        <v>56</v>
      </c>
      <c r="E8" s="110" t="s">
        <v>51</v>
      </c>
      <c r="F8" s="111" t="s">
        <v>52</v>
      </c>
      <c r="G8" s="110" t="s">
        <v>33</v>
      </c>
      <c r="H8" s="110">
        <v>80</v>
      </c>
      <c r="I8" s="110">
        <v>2.2000000000000002</v>
      </c>
      <c r="J8" s="112"/>
    </row>
    <row r="9" spans="1:13" x14ac:dyDescent="0.2">
      <c r="A9" s="108"/>
      <c r="B9" s="108"/>
      <c r="C9" s="113" t="s">
        <v>44</v>
      </c>
      <c r="D9" s="110" t="s">
        <v>57</v>
      </c>
      <c r="E9" s="110" t="s">
        <v>51</v>
      </c>
      <c r="F9" s="111" t="s">
        <v>52</v>
      </c>
      <c r="G9" s="110" t="s">
        <v>33</v>
      </c>
      <c r="H9" s="110">
        <v>120</v>
      </c>
      <c r="I9" s="110">
        <v>3.3</v>
      </c>
      <c r="J9" s="112"/>
    </row>
    <row r="10" spans="1:13" x14ac:dyDescent="0.2">
      <c r="A10" s="108"/>
      <c r="B10" s="108"/>
      <c r="C10" s="113" t="s">
        <v>45</v>
      </c>
      <c r="D10" s="110" t="s">
        <v>58</v>
      </c>
      <c r="E10" s="110" t="s">
        <v>51</v>
      </c>
      <c r="F10" s="111" t="s">
        <v>52</v>
      </c>
      <c r="G10" s="110" t="s">
        <v>33</v>
      </c>
      <c r="H10" s="110">
        <v>120</v>
      </c>
      <c r="I10" s="110">
        <v>3.3</v>
      </c>
      <c r="J10" s="112"/>
    </row>
    <row r="11" spans="1:13" x14ac:dyDescent="0.2">
      <c r="A11" s="108"/>
      <c r="B11" s="108"/>
      <c r="C11" s="113" t="s">
        <v>46</v>
      </c>
      <c r="D11" s="110" t="s">
        <v>59</v>
      </c>
      <c r="E11" s="110" t="s">
        <v>51</v>
      </c>
      <c r="F11" s="111" t="s">
        <v>52</v>
      </c>
      <c r="G11" s="110" t="s">
        <v>33</v>
      </c>
      <c r="H11" s="110">
        <v>80</v>
      </c>
      <c r="I11" s="110">
        <v>2.2000000000000002</v>
      </c>
      <c r="J11" s="112">
        <v>1.9E-2</v>
      </c>
    </row>
    <row r="12" spans="1:13" x14ac:dyDescent="0.2">
      <c r="A12" s="108"/>
      <c r="B12" s="108"/>
      <c r="C12" s="113" t="s">
        <v>47</v>
      </c>
      <c r="D12" s="110" t="s">
        <v>60</v>
      </c>
      <c r="E12" s="110" t="s">
        <v>51</v>
      </c>
      <c r="F12" s="111" t="s">
        <v>52</v>
      </c>
      <c r="G12" s="110" t="s">
        <v>33</v>
      </c>
      <c r="H12" s="110">
        <v>80</v>
      </c>
      <c r="I12" s="110">
        <v>2.2000000000000002</v>
      </c>
      <c r="J12" s="112">
        <v>1.7999999999999999E-2</v>
      </c>
    </row>
    <row r="13" spans="1:13" x14ac:dyDescent="0.2">
      <c r="A13" s="108"/>
      <c r="B13" s="108"/>
      <c r="C13" s="113" t="s">
        <v>48</v>
      </c>
      <c r="D13" s="110" t="s">
        <v>61</v>
      </c>
      <c r="E13" s="110" t="s">
        <v>51</v>
      </c>
      <c r="F13" s="111" t="s">
        <v>52</v>
      </c>
      <c r="G13" s="110" t="s">
        <v>33</v>
      </c>
      <c r="H13" s="110">
        <v>80</v>
      </c>
      <c r="I13" s="110">
        <v>2.2000000000000002</v>
      </c>
      <c r="J13" s="112"/>
    </row>
    <row r="14" spans="1:13" x14ac:dyDescent="0.2">
      <c r="A14" s="108"/>
      <c r="B14" s="108"/>
      <c r="C14" s="113" t="s">
        <v>49</v>
      </c>
      <c r="D14" s="110" t="s">
        <v>62</v>
      </c>
      <c r="E14" s="110" t="s">
        <v>51</v>
      </c>
      <c r="F14" s="111" t="s">
        <v>52</v>
      </c>
      <c r="G14" s="110" t="s">
        <v>33</v>
      </c>
      <c r="H14" s="110">
        <v>80</v>
      </c>
      <c r="I14" s="110">
        <v>2.2000000000000002</v>
      </c>
      <c r="J14" s="112"/>
    </row>
    <row r="15" spans="1:13" x14ac:dyDescent="0.2">
      <c r="A15" s="105"/>
      <c r="B15" s="105"/>
      <c r="C15" s="114" t="s">
        <v>82</v>
      </c>
      <c r="D15" s="115" t="s">
        <v>84</v>
      </c>
      <c r="E15" s="115" t="s">
        <v>51</v>
      </c>
      <c r="F15" s="115" t="s">
        <v>52</v>
      </c>
      <c r="G15" s="115" t="s">
        <v>86</v>
      </c>
      <c r="H15" s="115">
        <v>80</v>
      </c>
      <c r="I15" s="115">
        <v>2.2000000000000002</v>
      </c>
      <c r="J15" s="116">
        <v>0.03</v>
      </c>
    </row>
    <row r="16" spans="1:13" x14ac:dyDescent="0.2">
      <c r="A16" s="105"/>
      <c r="B16" s="105"/>
      <c r="C16" s="114" t="s">
        <v>83</v>
      </c>
      <c r="D16" s="115" t="s">
        <v>85</v>
      </c>
      <c r="E16" s="115" t="s">
        <v>51</v>
      </c>
      <c r="F16" s="115" t="s">
        <v>52</v>
      </c>
      <c r="G16" s="115" t="s">
        <v>86</v>
      </c>
      <c r="H16" s="115">
        <v>80</v>
      </c>
      <c r="I16" s="115">
        <v>2.2000000000000002</v>
      </c>
      <c r="J16" s="115">
        <v>1.9E-2</v>
      </c>
    </row>
  </sheetData>
  <sheetProtection sheet="1"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フクビ断熱材納品証明書(Ｅco受注生産品用)</vt:lpstr>
      <vt:lpstr>製品登録一覧(Ｅco受注生産品)</vt:lpstr>
      <vt:lpstr>'フクビ断熱材納品証明書(Ｅco受注生産品用)'!Print_Area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nghp005</dc:creator>
  <cp:lastModifiedBy>曲木 信哉</cp:lastModifiedBy>
  <cp:lastPrinted>2022-09-29T06:52:00Z</cp:lastPrinted>
  <dcterms:created xsi:type="dcterms:W3CDTF">2020-12-17T05:59:31Z</dcterms:created>
  <dcterms:modified xsi:type="dcterms:W3CDTF">2022-09-30T00:06:44Z</dcterms:modified>
</cp:coreProperties>
</file>